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DB58CE05-4C17-494E-BABE-5A9C3E57F2FC}" xr6:coauthVersionLast="47" xr6:coauthVersionMax="47" xr10:uidLastSave="{00000000-0000-0000-0000-000000000000}"/>
  <bookViews>
    <workbookView xWindow="-110" yWindow="-110" windowWidth="19420" windowHeight="10420" tabRatio="837" firstSheet="1" activeTab="1" xr2:uid="{00000000-000D-0000-FFFF-FFFF00000000}"/>
  </bookViews>
  <sheets>
    <sheet name="リスト" sheetId="14" state="hidden" r:id="rId1"/>
    <sheet name="チェックリスト" sheetId="13" r:id="rId2"/>
    <sheet name="申請書①" sheetId="8" r:id="rId3"/>
    <sheet name="申請書②" sheetId="18" r:id="rId4"/>
    <sheet name="事業計画書 " sheetId="15" r:id="rId5"/>
    <sheet name="収支予算書" sheetId="9" r:id="rId6"/>
    <sheet name="マニュアル" sheetId="10" r:id="rId7"/>
    <sheet name="助成金対象経費一覧 " sheetId="25" r:id="rId8"/>
    <sheet name="Q&amp;A" sheetId="16" r:id="rId9"/>
  </sheets>
  <externalReferences>
    <externalReference r:id="rId10"/>
    <externalReference r:id="rId11"/>
    <externalReference r:id="rId12"/>
  </externalReferences>
  <definedNames>
    <definedName name="_xlnm.Print_Area" localSheetId="6">マニュアル!$A$1:$H$90</definedName>
    <definedName name="_xlnm.Print_Area" localSheetId="4">'事業計画書 '!$A$6:$AM$50</definedName>
    <definedName name="_xlnm.Print_Area" localSheetId="5">収支予算書!$A$2:$BH$276</definedName>
    <definedName name="_xlnm.Print_Area" localSheetId="2">申請書①!$A$1:$AM$41</definedName>
    <definedName name="_xlnm.Print_Area" localSheetId="3">申請書②!$A$1:$AM$47</definedName>
    <definedName name="カテゴリー">#REF!</definedName>
    <definedName name="愛知県">リスト!$N$2:$N$4</definedName>
    <definedName name="茨城県">リスト!$H$2</definedName>
    <definedName name="岡山県">リスト!$R$2:$R$3</definedName>
    <definedName name="岩手県">リスト!$C$2:$C$4</definedName>
    <definedName name="岐阜県">リスト!$M$2:$M$3</definedName>
    <definedName name="宮崎県">リスト!#REF!</definedName>
    <definedName name="宮城県">リスト!$D$2</definedName>
    <definedName name="京都府">リスト!$O$2:$O$3</definedName>
    <definedName name="熊本県">リスト!$Z$2:$Z$3</definedName>
    <definedName name="群馬県">リスト!$I$2:$I$4</definedName>
    <definedName name="広島県" localSheetId="8">リスト!$S$2:$S$3</definedName>
    <definedName name="広島県">リスト!$S$2:$S$3</definedName>
    <definedName name="香川県" localSheetId="1">チェ+リスト!$U$2</definedName>
    <definedName name="香川県">リスト!$U$2</definedName>
    <definedName name="佐賀県">リスト!$X$2</definedName>
    <definedName name="埼玉県">リスト!#REF!</definedName>
    <definedName name="山形県">リスト!$F$2:$F$3</definedName>
    <definedName name="山口県">リスト!#REF!</definedName>
    <definedName name="山梨県">リスト!$K$2:$K$3</definedName>
    <definedName name="鹿児島県">リスト!$AA$2</definedName>
    <definedName name="秋田県">リスト!$E$2:$E$18</definedName>
    <definedName name="新潟県" localSheetId="7">[1]リスト!#REF!</definedName>
    <definedName name="新潟県">[2]リスト!#REF!</definedName>
    <definedName name="神奈川県">リスト!$J$2:$J$3</definedName>
    <definedName name="青森県">リスト!$B$2:$B$3</definedName>
    <definedName name="大分県">リスト!$V$2</definedName>
    <definedName name="長崎県">リスト!$Y$2</definedName>
    <definedName name="長野県">リスト!$L$2</definedName>
    <definedName name="都道府県" localSheetId="7">[3]リスト!$A$1:$AC$1</definedName>
    <definedName name="都道府県">リスト!$A$1:$AA$1</definedName>
    <definedName name="島根県">リスト!$Q$2:$Q$3</definedName>
    <definedName name="東京都" localSheetId="7">[1]リスト!#REF!</definedName>
    <definedName name="東京都">[2]リスト!#REF!</definedName>
    <definedName name="徳島県">リスト!$T$2:$T$3</definedName>
    <definedName name="奈良県" localSheetId="7">[1]リスト!#REF!</definedName>
    <definedName name="奈良県">[2]リスト!#REF!</definedName>
    <definedName name="福岡県">リスト!$W$2:$W$3</definedName>
    <definedName name="福島県">リスト!$G$2</definedName>
    <definedName name="兵庫県" localSheetId="7">[1]リスト!#REF!</definedName>
    <definedName name="兵庫県">[2]リスト!#REF!</definedName>
    <definedName name="北海道">リスト!$A$2:$A$12</definedName>
    <definedName name="和歌山県">リスト!$P$2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 i="18" l="1"/>
  <c r="AH7" i="18"/>
  <c r="C67" i="10" l="1"/>
  <c r="C65" i="10"/>
  <c r="C63" i="10"/>
  <c r="C61" i="10"/>
  <c r="C59" i="10"/>
  <c r="C57" i="10"/>
  <c r="C52" i="10"/>
  <c r="C50" i="10"/>
  <c r="C48" i="10"/>
  <c r="C46" i="10"/>
  <c r="C44" i="10"/>
  <c r="C42" i="10"/>
  <c r="AO182" i="9" l="1"/>
  <c r="AO183" i="9"/>
  <c r="AO184" i="9"/>
  <c r="AO185" i="9"/>
  <c r="AO186" i="9"/>
  <c r="AO187" i="9"/>
  <c r="AO188" i="9"/>
  <c r="AO189" i="9"/>
  <c r="AO190" i="9"/>
  <c r="AO191" i="9"/>
  <c r="AO192" i="9"/>
  <c r="AO193" i="9"/>
  <c r="AO181" i="9"/>
  <c r="AO166" i="9"/>
  <c r="AO167" i="9"/>
  <c r="AO168" i="9"/>
  <c r="AO169" i="9"/>
  <c r="AO170" i="9"/>
  <c r="AO171" i="9"/>
  <c r="AO172" i="9"/>
  <c r="AO173" i="9"/>
  <c r="AO174" i="9"/>
  <c r="AO175" i="9"/>
  <c r="AO176" i="9"/>
  <c r="AO177" i="9"/>
  <c r="AO178" i="9"/>
  <c r="AO165" i="9"/>
  <c r="AO157" i="9"/>
  <c r="AO158" i="9"/>
  <c r="AO159" i="9"/>
  <c r="AO160" i="9"/>
  <c r="AO161" i="9"/>
  <c r="AO162" i="9"/>
  <c r="AO152" i="9"/>
  <c r="AO153" i="9"/>
  <c r="AO154" i="9"/>
  <c r="AO155" i="9"/>
  <c r="AO156" i="9"/>
  <c r="AO151" i="9"/>
  <c r="AO150" i="9"/>
  <c r="C8" i="9" l="1"/>
  <c r="B6" i="15"/>
  <c r="D17" i="18" l="1"/>
  <c r="BF21" i="18" l="1"/>
  <c r="BE21" i="18"/>
  <c r="BE16" i="18"/>
  <c r="AO62" i="9" l="1"/>
  <c r="AO248" i="9" l="1"/>
  <c r="AO41" i="9" l="1"/>
  <c r="AO232" i="9"/>
  <c r="AO217" i="9"/>
  <c r="AO196" i="9"/>
  <c r="AO129" i="9"/>
  <c r="AO130" i="9"/>
  <c r="AO83" i="9"/>
  <c r="AO84" i="9"/>
  <c r="AO47" i="9"/>
  <c r="AO39" i="9"/>
  <c r="AO30" i="9"/>
  <c r="AO31" i="9"/>
  <c r="AO118" i="9" l="1"/>
  <c r="AO119" i="9"/>
  <c r="AO120" i="9"/>
  <c r="AO121" i="9"/>
  <c r="AO114" i="9" l="1"/>
  <c r="AO113" i="9"/>
  <c r="AO112" i="9"/>
  <c r="AO111" i="9"/>
  <c r="AO110" i="9"/>
  <c r="AO109" i="9"/>
  <c r="AO108" i="9"/>
  <c r="AO107" i="9"/>
  <c r="AO106" i="9"/>
  <c r="AO105" i="9"/>
  <c r="AO104" i="9"/>
  <c r="AO103" i="9"/>
  <c r="AO102" i="9"/>
  <c r="AO101" i="9"/>
  <c r="AO100" i="9"/>
  <c r="AO99" i="9"/>
  <c r="AO98" i="9"/>
  <c r="AO97" i="9"/>
  <c r="AO96" i="9"/>
  <c r="AO95" i="9"/>
  <c r="AO94" i="9"/>
  <c r="AO93" i="9"/>
  <c r="AO92" i="9"/>
  <c r="AO91" i="9"/>
  <c r="AO90" i="9"/>
  <c r="AO89" i="9"/>
  <c r="AO88" i="9"/>
  <c r="AO87" i="9"/>
  <c r="AO32" i="9" l="1"/>
  <c r="AO33" i="9"/>
  <c r="AO34" i="9"/>
  <c r="AO35" i="9"/>
  <c r="AO36" i="9"/>
  <c r="AO37" i="9"/>
  <c r="AO38" i="9"/>
  <c r="AO40" i="9"/>
  <c r="AO42" i="9"/>
  <c r="AO43" i="9"/>
  <c r="AO44" i="9"/>
  <c r="AX42" i="9" l="1"/>
  <c r="AX34" i="9"/>
  <c r="AO260" i="9"/>
  <c r="AO259" i="9"/>
  <c r="AO258" i="9"/>
  <c r="AO257" i="9"/>
  <c r="AO256" i="9"/>
  <c r="AO255" i="9"/>
  <c r="AO254" i="9"/>
  <c r="AO253" i="9"/>
  <c r="AO252" i="9"/>
  <c r="AO251" i="9"/>
  <c r="AO250" i="9"/>
  <c r="AO249" i="9"/>
  <c r="AO245" i="9"/>
  <c r="AO244" i="9"/>
  <c r="AO243" i="9"/>
  <c r="AO242" i="9"/>
  <c r="AO241" i="9"/>
  <c r="AO240" i="9"/>
  <c r="AO239" i="9"/>
  <c r="AO238" i="9"/>
  <c r="AO237" i="9"/>
  <c r="AO236" i="9"/>
  <c r="AO235" i="9"/>
  <c r="AO234" i="9"/>
  <c r="AO233" i="9"/>
  <c r="AO229" i="9"/>
  <c r="AO228" i="9"/>
  <c r="AO227" i="9"/>
  <c r="AO226" i="9"/>
  <c r="AO225" i="9"/>
  <c r="AO224" i="9"/>
  <c r="AO223" i="9"/>
  <c r="AO222" i="9"/>
  <c r="AO221" i="9"/>
  <c r="AO220" i="9"/>
  <c r="AO219" i="9"/>
  <c r="AO218" i="9"/>
  <c r="AX219" i="9" l="1"/>
  <c r="AX227" i="9"/>
  <c r="AX258" i="9"/>
  <c r="AX250" i="9"/>
  <c r="AX243" i="9"/>
  <c r="AX235" i="9"/>
  <c r="AV45" i="9"/>
  <c r="AO207" i="9"/>
  <c r="AO208" i="9"/>
  <c r="AO197" i="9"/>
  <c r="AV261" i="9" l="1"/>
  <c r="AV246" i="9"/>
  <c r="AV230" i="9"/>
  <c r="AO206" i="9" l="1"/>
  <c r="AO205" i="9"/>
  <c r="AO204" i="9"/>
  <c r="AO203" i="9"/>
  <c r="AO202" i="9"/>
  <c r="AO201" i="9"/>
  <c r="AX206" i="9" l="1"/>
  <c r="AO198" i="9"/>
  <c r="AO199" i="9"/>
  <c r="AO200" i="9"/>
  <c r="AO85" i="9"/>
  <c r="AO86" i="9"/>
  <c r="AO115" i="9"/>
  <c r="AO116" i="9"/>
  <c r="AO117" i="9"/>
  <c r="AO122" i="9"/>
  <c r="AO123" i="9"/>
  <c r="AO124" i="9"/>
  <c r="AO125" i="9"/>
  <c r="AO126" i="9"/>
  <c r="AO131" i="9"/>
  <c r="AO132" i="9"/>
  <c r="AO133" i="9"/>
  <c r="AO134" i="9"/>
  <c r="AO135" i="9"/>
  <c r="AO136" i="9"/>
  <c r="AO137" i="9"/>
  <c r="AO138" i="9"/>
  <c r="AO139" i="9"/>
  <c r="AO140" i="9"/>
  <c r="AO141" i="9"/>
  <c r="AO48" i="9"/>
  <c r="AO49" i="9"/>
  <c r="AO50" i="9"/>
  <c r="AO51" i="9"/>
  <c r="AO52" i="9"/>
  <c r="AO53" i="9"/>
  <c r="AO54" i="9"/>
  <c r="AO55" i="9"/>
  <c r="AO56" i="9"/>
  <c r="AO57" i="9"/>
  <c r="AO58" i="9"/>
  <c r="AO59" i="9"/>
  <c r="AO63" i="9"/>
  <c r="AO64" i="9"/>
  <c r="AO65" i="9"/>
  <c r="AO66" i="9"/>
  <c r="AO67" i="9"/>
  <c r="AO68" i="9"/>
  <c r="AO69" i="9"/>
  <c r="AO70" i="9"/>
  <c r="AO71" i="9"/>
  <c r="AO72" i="9"/>
  <c r="AO73" i="9"/>
  <c r="AO74" i="9"/>
  <c r="AX198" i="9" l="1"/>
  <c r="AV209" i="9" s="1"/>
  <c r="AX191" i="9"/>
  <c r="AX160" i="9"/>
  <c r="AX139" i="9"/>
  <c r="AX183" i="9"/>
  <c r="AX176" i="9"/>
  <c r="AX168" i="9"/>
  <c r="AX153" i="9"/>
  <c r="AX131" i="9"/>
  <c r="AX124" i="9"/>
  <c r="AX112" i="9"/>
  <c r="AX72" i="9"/>
  <c r="AX64" i="9"/>
  <c r="AX57" i="9"/>
  <c r="AX49" i="9"/>
  <c r="AV194" i="9" l="1"/>
  <c r="AV142" i="9"/>
  <c r="AV127" i="9"/>
  <c r="AX264" i="9"/>
  <c r="AX267" i="9" s="1"/>
  <c r="AX272" i="9"/>
  <c r="AV75" i="9"/>
  <c r="AV179" i="9"/>
  <c r="AV60" i="9"/>
  <c r="AV163" i="9"/>
  <c r="L17" i="18" l="1"/>
  <c r="AB17" i="18" s="1"/>
  <c r="W17" i="9" s="1"/>
  <c r="AX275" i="9"/>
  <c r="W2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0" authorId="0" shapeId="0" xr:uid="{00000000-0006-0000-0200-000001000000}">
      <text>
        <r>
          <rPr>
            <sz val="9"/>
            <color indexed="81"/>
            <rFont val="MS P ゴシック"/>
            <family val="3"/>
            <charset val="128"/>
          </rPr>
          <t>必須</t>
        </r>
      </text>
    </comment>
    <comment ref="AL13" authorId="0" shapeId="0" xr:uid="{00000000-0006-0000-0200-000002000000}">
      <text>
        <r>
          <rPr>
            <sz val="9"/>
            <color indexed="81"/>
            <rFont val="MS P ゴシック"/>
            <family val="3"/>
            <charset val="128"/>
          </rPr>
          <t>必須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7" authorId="0" shapeId="0" xr:uid="{00000000-0006-0000-0300-000001000000}">
      <text>
        <r>
          <rPr>
            <sz val="9"/>
            <color indexed="81"/>
            <rFont val="MS P ゴシック"/>
            <family val="3"/>
            <charset val="128"/>
          </rPr>
          <t>入力不要。</t>
        </r>
      </text>
    </comment>
    <comment ref="AH7" authorId="0" shapeId="0" xr:uid="{00000000-0006-0000-0300-000002000000}">
      <text>
        <r>
          <rPr>
            <sz val="9"/>
            <color indexed="81"/>
            <rFont val="MS P ゴシック"/>
            <family val="3"/>
            <charset val="128"/>
          </rPr>
          <t xml:space="preserve">入力不要。
</t>
        </r>
      </text>
    </comment>
    <comment ref="D17" authorId="0" shapeId="0" xr:uid="{00000000-0006-0000-0300-000003000000}">
      <text>
        <r>
          <rPr>
            <b/>
            <sz val="9"/>
            <color indexed="81"/>
            <rFont val="ＭＳ Ｐゴシック"/>
            <family val="3"/>
            <charset val="128"/>
          </rPr>
          <t xml:space="preserve">入力不要です。
実施自体名をリストから選択すると自動入力されます。
</t>
        </r>
      </text>
    </comment>
    <comment ref="L17" authorId="0" shapeId="0" xr:uid="{00000000-0006-0000-0300-000004000000}">
      <text>
        <r>
          <rPr>
            <b/>
            <sz val="9"/>
            <color indexed="81"/>
            <rFont val="ＭＳ Ｐゴシック"/>
            <family val="3"/>
            <charset val="128"/>
          </rPr>
          <t>入力不要です。
「収支予算書」シート
「Ⓐ′助成対象経費合計」の値が自動入力されます。</t>
        </r>
      </text>
    </comment>
    <comment ref="AB17" authorId="0" shapeId="0" xr:uid="{00000000-0006-0000-0300-000005000000}">
      <text>
        <r>
          <rPr>
            <b/>
            <sz val="9"/>
            <color indexed="81"/>
            <rFont val="ＭＳ Ｐゴシック"/>
            <family val="3"/>
            <charset val="128"/>
          </rPr>
          <t>入力不要です。
「Ⓐ′ 助成対象経費合計」に補助率を乗じた金額が
申請額の上限となります。
「Ⓐ′助成対象経費合計」×補助率（80％）＝「助成金申請額」
但し、カテゴリー別助成金上限額を超えることはできません。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7" authorId="0" shapeId="0" xr:uid="{00000000-0006-0000-0500-000001000000}">
      <text>
        <r>
          <rPr>
            <b/>
            <sz val="9"/>
            <color indexed="81"/>
            <rFont val="ＭＳ Ｐゴシック"/>
            <family val="3"/>
            <charset val="128"/>
          </rPr>
          <t>入力不要です。
「申請書」シート【申請額】の値が自動入力されます。</t>
        </r>
      </text>
    </comment>
    <comment ref="W23" authorId="0" shapeId="0" xr:uid="{00000000-0006-0000-0500-000002000000}">
      <text>
        <r>
          <rPr>
            <b/>
            <sz val="9"/>
            <color indexed="81"/>
            <rFont val="ＭＳ Ｐゴシック"/>
            <family val="3"/>
            <charset val="128"/>
          </rPr>
          <t>「収支予算書」シート</t>
        </r>
        <r>
          <rPr>
            <sz val="9"/>
            <color indexed="81"/>
            <rFont val="ＭＳ Ｐゴシック"/>
            <family val="3"/>
            <charset val="128"/>
          </rPr>
          <t xml:space="preserve">
</t>
        </r>
        <r>
          <rPr>
            <b/>
            <sz val="9"/>
            <color indexed="81"/>
            <rFont val="ＭＳ Ｐゴシック"/>
            <family val="3"/>
            <charset val="128"/>
          </rPr>
          <t>「支出総額」の値以上
となるようにしてください。</t>
        </r>
      </text>
    </comment>
    <comment ref="AJ27" authorId="0" shapeId="0" xr:uid="{00000000-0006-0000-0500-000003000000}">
      <text>
        <r>
          <rPr>
            <b/>
            <sz val="9"/>
            <color indexed="81"/>
            <rFont val="MS P ゴシック"/>
            <family val="3"/>
            <charset val="128"/>
          </rPr>
          <t>【税込金額】を入力</t>
        </r>
      </text>
    </comment>
    <comment ref="AV37" authorId="0" shapeId="0" xr:uid="{00000000-0006-0000-0500-000004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52" authorId="0" shapeId="0" xr:uid="{1EB5D0E2-7181-421E-A2A5-7E74F2ED8CE4}">
      <text>
        <r>
          <rPr>
            <b/>
            <sz val="9"/>
            <color indexed="81"/>
            <rFont val="ＭＳ Ｐゴシック"/>
            <family val="3"/>
            <charset val="128"/>
          </rPr>
          <t>SSF記載欄のため入力不要です。</t>
        </r>
      </text>
    </comment>
    <comment ref="AV67" authorId="0" shapeId="0" xr:uid="{4F6E1582-1CAE-427C-82EC-66E33C06922B}">
      <text>
        <r>
          <rPr>
            <b/>
            <sz val="9"/>
            <color indexed="81"/>
            <rFont val="ＭＳ Ｐゴシック"/>
            <family val="3"/>
            <charset val="128"/>
          </rPr>
          <t>SSF記載欄のため入力不要です。</t>
        </r>
      </text>
    </comment>
    <comment ref="AV115" authorId="0" shapeId="0" xr:uid="{19CB2393-279F-46FC-A1CC-CCB7397C3A66}">
      <text>
        <r>
          <rPr>
            <b/>
            <sz val="9"/>
            <color indexed="81"/>
            <rFont val="ＭＳ Ｐゴシック"/>
            <family val="3"/>
            <charset val="128"/>
          </rPr>
          <t>SSF記載欄のため入力不要です。</t>
        </r>
      </text>
    </comment>
    <comment ref="AV134" authorId="0" shapeId="0" xr:uid="{D2DE8626-4E18-4576-92EF-CD1FB21EB286}">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147" authorId="0" shapeId="0" xr:uid="{00000000-0006-0000-0500-000009000000}">
      <text>
        <r>
          <rPr>
            <b/>
            <sz val="9"/>
            <color indexed="81"/>
            <rFont val="MS P ゴシック"/>
            <family val="3"/>
            <charset val="128"/>
          </rPr>
          <t>【税込】で割切れないものは【税抜】で計上</t>
        </r>
      </text>
    </comment>
    <comment ref="AV155" authorId="0" shapeId="0" xr:uid="{A7C3D8A1-920E-4C98-AE82-47E0A62766EE}">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71" authorId="0" shapeId="0" xr:uid="{7FC3E470-8782-4AB7-A2FA-127C2FC47131}">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86" authorId="0" shapeId="0" xr:uid="{C87867B3-4DC9-4991-8D2E-7A630C94F866}">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01" authorId="0" shapeId="0" xr:uid="{C7DF3B3F-6AEA-4D8E-B580-403A34E503F5}">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22" authorId="0" shapeId="0" xr:uid="{F203B4B7-5D54-4EA1-A968-EA06C786916E}">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38" authorId="0" shapeId="0" xr:uid="{17B2EEBE-FE57-4D29-978F-4E82BC96A7C9}">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53" authorId="0" shapeId="0" xr:uid="{1185D5DA-2A6A-4905-A50A-4975C588058C}">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69" authorId="0" shapeId="0" xr:uid="{D69B85A8-3E09-41DE-BF44-2B554CDAAD8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<sst xmlns="http://schemas.openxmlformats.org/spreadsheetml/2006/main" count="692" uniqueCount="455">
  <si>
    <t>号</t>
  </si>
  <si>
    <t>年</t>
  </si>
  <si>
    <t>月</t>
  </si>
  <si>
    <t>日</t>
  </si>
  <si>
    <t>公益財団法人笹川スポーツ財団</t>
  </si>
  <si>
    <t>実施自治体名</t>
  </si>
  <si>
    <t>実施団体名</t>
  </si>
  <si>
    <t>代表者名</t>
  </si>
  <si>
    <t>㊞</t>
  </si>
  <si>
    <t>記</t>
  </si>
  <si>
    <t>１．助成事業</t>
  </si>
  <si>
    <t>【事業名】</t>
  </si>
  <si>
    <t>フリガナ</t>
  </si>
  <si>
    <t>電話：</t>
  </si>
  <si>
    <t>実行委員会口座名義</t>
  </si>
  <si>
    <t>（CHALLENGE DAY：収支予算書）</t>
  </si>
  <si>
    <t>本店</t>
    <phoneticPr fontId="1"/>
  </si>
  <si>
    <t>※クリーム色のセルに入力してください（発信番号等、入力必須ではないもの含む）。</t>
    <phoneticPr fontId="1"/>
  </si>
  <si>
    <t>科目</t>
    <phoneticPr fontId="1"/>
  </si>
  <si>
    <t>名称</t>
    <phoneticPr fontId="1"/>
  </si>
  <si>
    <t>単価</t>
    <phoneticPr fontId="1"/>
  </si>
  <si>
    <t>数量</t>
    <phoneticPr fontId="1"/>
  </si>
  <si>
    <t>消費税</t>
    <phoneticPr fontId="1"/>
  </si>
  <si>
    <t>小計</t>
    <phoneticPr fontId="1"/>
  </si>
  <si>
    <t>収支予算書</t>
    <phoneticPr fontId="1"/>
  </si>
  <si>
    <t>金額</t>
    <phoneticPr fontId="1"/>
  </si>
  <si>
    <t>内容</t>
    <phoneticPr fontId="1"/>
  </si>
  <si>
    <t>円</t>
    <phoneticPr fontId="1"/>
  </si>
  <si>
    <t>3.　その他</t>
    <phoneticPr fontId="1"/>
  </si>
  <si>
    <t>【カテゴリー】</t>
    <phoneticPr fontId="1"/>
  </si>
  <si>
    <t>計</t>
    <phoneticPr fontId="1"/>
  </si>
  <si>
    <t>　購入店舗の設定が異なる場合は、金額が一致しないことがあります。</t>
    <phoneticPr fontId="1"/>
  </si>
  <si>
    <t>※セル内で改行したい場合は「Alt+Enter」を押してください。</t>
    <phoneticPr fontId="1"/>
  </si>
  <si>
    <t>【支　出】※二重線枠の中はSSF記載欄のため入力不要です。</t>
    <phoneticPr fontId="1"/>
  </si>
  <si>
    <t>支出内容（単価・数量等できるだけ具体的に入力してください）</t>
    <phoneticPr fontId="1"/>
  </si>
  <si>
    <t>【収 入】※事業の実施にあたって予定される収入を全て入力してください。</t>
    <phoneticPr fontId="1"/>
  </si>
  <si>
    <t>値引き等、価格調整のある場合も同様に入力してください。</t>
    <phoneticPr fontId="1"/>
  </si>
  <si>
    <t>愛別町</t>
  </si>
  <si>
    <t>芦別市</t>
  </si>
  <si>
    <t>剣淵町</t>
  </si>
  <si>
    <t>新得町</t>
  </si>
  <si>
    <t>苫前町</t>
  </si>
  <si>
    <t>名寄市</t>
  </si>
  <si>
    <t>東神楽町</t>
  </si>
  <si>
    <t>芽室町</t>
  </si>
  <si>
    <t>軽米町</t>
  </si>
  <si>
    <t>葛巻町</t>
  </si>
  <si>
    <t>陸前高田市</t>
  </si>
  <si>
    <t>井川町</t>
  </si>
  <si>
    <t>大潟村</t>
  </si>
  <si>
    <t>大館市</t>
  </si>
  <si>
    <t>男鹿市</t>
  </si>
  <si>
    <t>潟上市</t>
  </si>
  <si>
    <t>鹿角市</t>
  </si>
  <si>
    <t>上小阿仁村</t>
  </si>
  <si>
    <t>北秋田市</t>
  </si>
  <si>
    <t>小坂町</t>
  </si>
  <si>
    <t>八郎潟町</t>
  </si>
  <si>
    <t>八峰町</t>
  </si>
  <si>
    <t>藤里町</t>
  </si>
  <si>
    <t>美郷町</t>
  </si>
  <si>
    <t>三種町</t>
  </si>
  <si>
    <t>由利本荘市</t>
  </si>
  <si>
    <t>横手市</t>
  </si>
  <si>
    <t>中山町</t>
  </si>
  <si>
    <t>米沢市</t>
  </si>
  <si>
    <t>伊達市</t>
  </si>
  <si>
    <t>常陸太田市</t>
  </si>
  <si>
    <t>秦野市</t>
  </si>
  <si>
    <t>松田町</t>
  </si>
  <si>
    <t>東御市</t>
  </si>
  <si>
    <t>関市</t>
  </si>
  <si>
    <t>碧南市</t>
  </si>
  <si>
    <t>上富田町</t>
  </si>
  <si>
    <t>海士町</t>
  </si>
  <si>
    <t>雲南市</t>
  </si>
  <si>
    <t>赤磐市</t>
  </si>
  <si>
    <t>新庄村</t>
  </si>
  <si>
    <t>北広島町</t>
  </si>
  <si>
    <t>宇部市</t>
  </si>
  <si>
    <t>鳴門市</t>
  </si>
  <si>
    <t>丸亀市</t>
  </si>
  <si>
    <t>大牟田市</t>
  </si>
  <si>
    <t>神埼市</t>
  </si>
  <si>
    <t>大村市</t>
  </si>
  <si>
    <t>山江村</t>
  </si>
  <si>
    <t>和泊町</t>
  </si>
  <si>
    <t>【助成金申請額】</t>
    <phoneticPr fontId="1"/>
  </si>
  <si>
    <t>２．担当者連絡先（実際に申請書の内容を説明できる方のお名前を入力してください。）</t>
    <phoneticPr fontId="1"/>
  </si>
  <si>
    <t>⑦製作費</t>
    <phoneticPr fontId="1"/>
  </si>
  <si>
    <t>［カテゴリー別助成金上限額]</t>
    <phoneticPr fontId="1"/>
  </si>
  <si>
    <t>（CHALLENGE DAY：申請書表紙）</t>
    <phoneticPr fontId="1"/>
  </si>
  <si>
    <t>どちらか片方、もしくは両方に入力してください。</t>
    <phoneticPr fontId="1"/>
  </si>
  <si>
    <t>人</t>
    <phoneticPr fontId="1"/>
  </si>
  <si>
    <t>目標参加者数</t>
    <phoneticPr fontId="1"/>
  </si>
  <si>
    <t>％</t>
    <phoneticPr fontId="1"/>
  </si>
  <si>
    <t>目標参加率</t>
    <phoneticPr fontId="1"/>
  </si>
  <si>
    <t>数値目標</t>
    <phoneticPr fontId="1"/>
  </si>
  <si>
    <t>目　標</t>
    <phoneticPr fontId="1"/>
  </si>
  <si>
    <t>事業計画書</t>
    <phoneticPr fontId="5"/>
  </si>
  <si>
    <t>口座名義</t>
    <phoneticPr fontId="1"/>
  </si>
  <si>
    <t>フリガナ</t>
    <phoneticPr fontId="1"/>
  </si>
  <si>
    <t>口座種別</t>
    <phoneticPr fontId="1"/>
  </si>
  <si>
    <t>店名</t>
    <phoneticPr fontId="1"/>
  </si>
  <si>
    <t>金融機関名</t>
    <phoneticPr fontId="1"/>
  </si>
  <si>
    <t>Email：</t>
    <phoneticPr fontId="1"/>
  </si>
  <si>
    <t>‐</t>
    <phoneticPr fontId="1"/>
  </si>
  <si>
    <t>FAX：</t>
    <phoneticPr fontId="1"/>
  </si>
  <si>
    <t>〒</t>
    <phoneticPr fontId="1"/>
  </si>
  <si>
    <t>勤務先</t>
    <phoneticPr fontId="1"/>
  </si>
  <si>
    <t>役　職</t>
    <phoneticPr fontId="1"/>
  </si>
  <si>
    <t>氏　名</t>
    <phoneticPr fontId="1"/>
  </si>
  <si>
    <t>所　属</t>
    <phoneticPr fontId="1"/>
  </si>
  <si>
    <t>当座</t>
    <phoneticPr fontId="1"/>
  </si>
  <si>
    <t>普通</t>
    <phoneticPr fontId="1"/>
  </si>
  <si>
    <t>支所</t>
    <phoneticPr fontId="1"/>
  </si>
  <si>
    <t>出張所</t>
    <phoneticPr fontId="1"/>
  </si>
  <si>
    <t>支店</t>
    <phoneticPr fontId="1"/>
  </si>
  <si>
    <t>本店営業部</t>
    <phoneticPr fontId="1"/>
  </si>
  <si>
    <t>漁業協同組合</t>
    <phoneticPr fontId="1"/>
  </si>
  <si>
    <t>農業協同組合</t>
    <phoneticPr fontId="1"/>
  </si>
  <si>
    <t>労働金庫</t>
    <phoneticPr fontId="1"/>
  </si>
  <si>
    <t>信用組合</t>
    <phoneticPr fontId="1"/>
  </si>
  <si>
    <t>信用金庫</t>
    <phoneticPr fontId="1"/>
  </si>
  <si>
    <t>第</t>
    <phoneticPr fontId="1"/>
  </si>
  <si>
    <t>銀行</t>
    <phoneticPr fontId="1"/>
  </si>
  <si>
    <t>［日]</t>
    <phoneticPr fontId="1"/>
  </si>
  <si>
    <t>［月]</t>
    <phoneticPr fontId="1"/>
  </si>
  <si>
    <t>※水色のセルはプルダウンリストから選択してください。</t>
    <phoneticPr fontId="1"/>
  </si>
  <si>
    <t>税込</t>
    <phoneticPr fontId="1"/>
  </si>
  <si>
    <t>理事長　渡邉　一利　様</t>
    <rPh sb="4" eb="5">
      <t>ワタリ</t>
    </rPh>
    <rPh sb="5" eb="6">
      <t>アタ</t>
    </rPh>
    <rPh sb="7" eb="8">
      <t>イチ</t>
    </rPh>
    <rPh sb="8" eb="9">
      <t>リ</t>
    </rPh>
    <phoneticPr fontId="1"/>
  </si>
  <si>
    <t>※</t>
    <phoneticPr fontId="1"/>
  </si>
  <si>
    <t>※名称欄の文字数は最大20字です。文字数が多く1行に収まらない場合は、次行に続けて入力してください。</t>
    <phoneticPr fontId="1"/>
  </si>
  <si>
    <t>　単価欄に税込合計金額、数量欄に「1」と入力し、消費税欄は「税込」を選択してください。</t>
    <phoneticPr fontId="1"/>
  </si>
  <si>
    <t>　金額が一致しない場合は、名称欄に「○○（品名）一式　△個」と入力し、</t>
    <phoneticPr fontId="1"/>
  </si>
  <si>
    <t>セミナー講師・指導者謝金</t>
  </si>
  <si>
    <t>運営スタッフ謝金</t>
  </si>
  <si>
    <t>協力団体謝金</t>
  </si>
  <si>
    <t>【助成対象経費合計】</t>
    <phoneticPr fontId="1"/>
  </si>
  <si>
    <t>カテゴリー</t>
    <phoneticPr fontId="1"/>
  </si>
  <si>
    <t>カテゴリー別
助成金上限額</t>
    <phoneticPr fontId="1"/>
  </si>
  <si>
    <t>助成対象経費
合計満額支給
最少額</t>
    <phoneticPr fontId="1"/>
  </si>
  <si>
    <t>イベント司会者謝金</t>
  </si>
  <si>
    <t>1.　助成金（申請額）</t>
    <phoneticPr fontId="1"/>
  </si>
  <si>
    <t>2.　自治体からの補助金</t>
    <phoneticPr fontId="1"/>
  </si>
  <si>
    <t>助成対象経費</t>
  </si>
  <si>
    <t>助成対象外経費</t>
  </si>
  <si>
    <t>①人件費</t>
    <phoneticPr fontId="1"/>
  </si>
  <si>
    <t>助成対象経費</t>
    <phoneticPr fontId="1"/>
  </si>
  <si>
    <t>②交通費</t>
    <phoneticPr fontId="1"/>
  </si>
  <si>
    <t>助成対象経費</t>
    <phoneticPr fontId="1"/>
  </si>
  <si>
    <t>助成対象外経費</t>
    <phoneticPr fontId="1"/>
  </si>
  <si>
    <t>科目合計金額</t>
    <phoneticPr fontId="1"/>
  </si>
  <si>
    <t>⑨通信運搬費</t>
  </si>
  <si>
    <t>⑥印刷費</t>
    <phoneticPr fontId="1"/>
  </si>
  <si>
    <t>⑧広報費</t>
    <phoneticPr fontId="1"/>
  </si>
  <si>
    <t>③宿泊費</t>
    <phoneticPr fontId="1"/>
  </si>
  <si>
    <t>⑩賃借料</t>
    <phoneticPr fontId="1"/>
  </si>
  <si>
    <t>⑪保険料</t>
    <phoneticPr fontId="1"/>
  </si>
  <si>
    <t>⑫委託費</t>
    <phoneticPr fontId="1"/>
  </si>
  <si>
    <t>※カテゴリー別助成金上限額よりも助成金申請額が少なく、
 千円未満の端数がある場合は切り捨てとなります。</t>
    <phoneticPr fontId="1"/>
  </si>
  <si>
    <t>口座番号</t>
    <phoneticPr fontId="1"/>
  </si>
  <si>
    <t>合計金額</t>
    <phoneticPr fontId="1"/>
  </si>
  <si>
    <t>区分</t>
    <phoneticPr fontId="1"/>
  </si>
  <si>
    <t>士別市</t>
  </si>
  <si>
    <t>南牧村</t>
  </si>
  <si>
    <t>①a</t>
  </si>
  <si>
    <t>⑥a</t>
  </si>
  <si>
    <t>Ⓐ′助成対象経費合計（①a～⑫a）
※千円未満は切捨調整減の数値が表示されます。</t>
  </si>
  <si>
    <t>Ⓐ　助成対象経費合計（①a～⑫a）</t>
  </si>
  <si>
    <t>⑫a</t>
  </si>
  <si>
    <t>⑪a</t>
  </si>
  <si>
    <t>⑩a</t>
  </si>
  <si>
    <t>⑨a</t>
  </si>
  <si>
    <t>⑧a</t>
  </si>
  <si>
    <t>⑦a</t>
  </si>
  <si>
    <t>⑤a</t>
  </si>
  <si>
    <t>④a</t>
  </si>
  <si>
    <t>③a</t>
  </si>
  <si>
    <t>②a</t>
  </si>
  <si>
    <t>①b</t>
  </si>
  <si>
    <t>②b</t>
  </si>
  <si>
    <t>④b</t>
  </si>
  <si>
    <t>⑤b</t>
  </si>
  <si>
    <t>⑥b</t>
  </si>
  <si>
    <t>⑦b</t>
  </si>
  <si>
    <t>⑧b</t>
  </si>
  <si>
    <t>⑩b</t>
  </si>
  <si>
    <t>⑪b</t>
  </si>
  <si>
    <t>⑫b</t>
  </si>
  <si>
    <t>Ⓑ　助成対象外経費合計（①b～⑫b）</t>
  </si>
  <si>
    <t>③b</t>
  </si>
  <si>
    <t>⑨b</t>
  </si>
  <si>
    <t>合計 ①(a+b)</t>
    <phoneticPr fontId="1"/>
  </si>
  <si>
    <t>合計 ②(a+b)</t>
    <phoneticPr fontId="1"/>
  </si>
  <si>
    <t>合計 ③(a+b)</t>
    <phoneticPr fontId="1"/>
  </si>
  <si>
    <t>合計 ④(a+b)</t>
    <phoneticPr fontId="1"/>
  </si>
  <si>
    <t>合計 ⑤(a+b)</t>
    <phoneticPr fontId="1"/>
  </si>
  <si>
    <t>合計 ⑥(a+b)</t>
    <phoneticPr fontId="1"/>
  </si>
  <si>
    <t>合計 ⑦(a+b)</t>
    <phoneticPr fontId="1"/>
  </si>
  <si>
    <t>合計 ⑧(a+b)</t>
    <phoneticPr fontId="1"/>
  </si>
  <si>
    <t>合計 ⑨(a+b)</t>
    <phoneticPr fontId="1"/>
  </si>
  <si>
    <t>合計 ⑩(a+b)</t>
    <phoneticPr fontId="1"/>
  </si>
  <si>
    <t>合計 ⑪(a+b)</t>
    <phoneticPr fontId="1"/>
  </si>
  <si>
    <t>合計 ⑫(a+b)</t>
    <phoneticPr fontId="1"/>
  </si>
  <si>
    <r>
      <t>支出総額 （</t>
    </r>
    <r>
      <rPr>
        <b/>
        <sz val="11"/>
        <color theme="1"/>
        <rFont val="ＭＳ ゴシック"/>
        <family val="3"/>
        <charset val="128"/>
      </rPr>
      <t>Ⓐ　</t>
    </r>
    <r>
      <rPr>
        <sz val="11"/>
        <color theme="1"/>
        <rFont val="ＭＳ ゴシック"/>
        <family val="3"/>
        <charset val="128"/>
      </rPr>
      <t xml:space="preserve">助成対象経費合計 + </t>
    </r>
    <r>
      <rPr>
        <b/>
        <sz val="11"/>
        <color theme="1"/>
        <rFont val="ＭＳ ゴシック"/>
        <family val="3"/>
        <charset val="128"/>
      </rPr>
      <t>Ⓑ　</t>
    </r>
    <r>
      <rPr>
        <sz val="11"/>
        <color theme="1"/>
        <rFont val="ＭＳ ゴシック"/>
        <family val="3"/>
        <charset val="128"/>
      </rPr>
      <t>助成対象外経費合計）</t>
    </r>
    <phoneticPr fontId="1"/>
  </si>
  <si>
    <t>※消費税の計算は１円未満の端数がある場合は切り捨てで設定しています。</t>
    <phoneticPr fontId="1"/>
  </si>
  <si>
    <r>
      <rPr>
        <b/>
        <u/>
        <sz val="11"/>
        <color theme="1"/>
        <rFont val="ＭＳ Ｐゴシック"/>
        <family val="3"/>
        <charset val="128"/>
        <scheme val="minor"/>
      </rPr>
      <t xml:space="preserve">提出書類 </t>
    </r>
    <r>
      <rPr>
        <sz val="11"/>
        <color theme="1"/>
        <rFont val="ＭＳ Ｐゴシック"/>
        <family val="2"/>
        <scheme val="minor"/>
      </rPr>
      <t>「助成金決定通知書」が到着後、同封の「請書」に必要事項を記入押印の上、当財団に提出</t>
    </r>
    <rPh sb="16" eb="18">
      <t>トウチャク</t>
    </rPh>
    <rPh sb="18" eb="19">
      <t>ゴ</t>
    </rPh>
    <phoneticPr fontId="1"/>
  </si>
  <si>
    <r>
      <rPr>
        <b/>
        <u/>
        <sz val="11"/>
        <color theme="1"/>
        <rFont val="ＭＳ ゴシック"/>
        <family val="3"/>
        <charset val="128"/>
      </rPr>
      <t>その他留意事項</t>
    </r>
    <r>
      <rPr>
        <sz val="11"/>
        <color theme="1"/>
        <rFont val="ＭＳ ゴシック"/>
        <family val="3"/>
        <charset val="128"/>
      </rPr>
      <t xml:space="preserve"> 助成金対象経費一覧シート参照</t>
    </r>
    <rPh sb="2" eb="3">
      <t>タ</t>
    </rPh>
    <rPh sb="3" eb="5">
      <t>リュウイ</t>
    </rPh>
    <rPh sb="5" eb="7">
      <t>ジコウ</t>
    </rPh>
    <rPh sb="20" eb="22">
      <t>サンショウ</t>
    </rPh>
    <phoneticPr fontId="1"/>
  </si>
  <si>
    <t>費目</t>
    <rPh sb="0" eb="2">
      <t>ヒモク</t>
    </rPh>
    <phoneticPr fontId="43"/>
  </si>
  <si>
    <t>人件費</t>
    <rPh sb="0" eb="3">
      <t>ジンケンヒ</t>
    </rPh>
    <phoneticPr fontId="43"/>
  </si>
  <si>
    <t>交通費</t>
    <rPh sb="0" eb="3">
      <t>コウツウヒ</t>
    </rPh>
    <phoneticPr fontId="43"/>
  </si>
  <si>
    <t>宿泊費</t>
    <rPh sb="0" eb="3">
      <t>シュクハクヒ</t>
    </rPh>
    <phoneticPr fontId="43"/>
  </si>
  <si>
    <t>会場費</t>
    <rPh sb="0" eb="3">
      <t>カイジョウヒ</t>
    </rPh>
    <phoneticPr fontId="43"/>
  </si>
  <si>
    <t>消耗品費</t>
    <rPh sb="0" eb="3">
      <t>ショウモウヒン</t>
    </rPh>
    <rPh sb="3" eb="4">
      <t>ヒ</t>
    </rPh>
    <phoneticPr fontId="43"/>
  </si>
  <si>
    <t>印刷費</t>
    <rPh sb="0" eb="3">
      <t>インサツヒ</t>
    </rPh>
    <phoneticPr fontId="43"/>
  </si>
  <si>
    <t>製作費</t>
    <rPh sb="0" eb="3">
      <t>セイサクヒ</t>
    </rPh>
    <phoneticPr fontId="43"/>
  </si>
  <si>
    <t>広報費</t>
    <rPh sb="0" eb="3">
      <t>コウホウヒ</t>
    </rPh>
    <phoneticPr fontId="43"/>
  </si>
  <si>
    <t>賃借料</t>
    <rPh sb="0" eb="3">
      <t>チンシャクリョウ</t>
    </rPh>
    <phoneticPr fontId="43"/>
  </si>
  <si>
    <t>保険料</t>
    <rPh sb="0" eb="3">
      <t>ホケンリョウ</t>
    </rPh>
    <phoneticPr fontId="43"/>
  </si>
  <si>
    <t>委託費</t>
    <rPh sb="0" eb="2">
      <t>イタク</t>
    </rPh>
    <rPh sb="2" eb="3">
      <t>ヒ</t>
    </rPh>
    <phoneticPr fontId="43"/>
  </si>
  <si>
    <t>通信
運搬費</t>
    <rPh sb="0" eb="2">
      <t>ツウシン</t>
    </rPh>
    <rPh sb="3" eb="5">
      <t>ウンパン</t>
    </rPh>
    <rPh sb="5" eb="6">
      <t>ヒ</t>
    </rPh>
    <phoneticPr fontId="43"/>
  </si>
  <si>
    <t>形式チェック</t>
    <rPh sb="0" eb="2">
      <t>ケイシキ</t>
    </rPh>
    <phoneticPr fontId="5"/>
  </si>
  <si>
    <t>各様式チェック</t>
    <rPh sb="0" eb="1">
      <t>カク</t>
    </rPh>
    <rPh sb="1" eb="3">
      <t>ヨウシキ</t>
    </rPh>
    <phoneticPr fontId="5"/>
  </si>
  <si>
    <t/>
  </si>
  <si>
    <t>提出書類</t>
    <rPh sb="0" eb="2">
      <t>テイシュツ</t>
    </rPh>
    <rPh sb="2" eb="4">
      <t>ショルイ</t>
    </rPh>
    <phoneticPr fontId="5"/>
  </si>
  <si>
    <t>助成金申請書 チェックリスト</t>
    <phoneticPr fontId="5"/>
  </si>
  <si>
    <t>自治体名</t>
    <rPh sb="0" eb="3">
      <t>ジチタイ</t>
    </rPh>
    <rPh sb="3" eb="4">
      <t>メイ</t>
    </rPh>
    <phoneticPr fontId="1"/>
  </si>
  <si>
    <t>助成金申請書</t>
    <rPh sb="0" eb="3">
      <t>ジョセイキン</t>
    </rPh>
    <rPh sb="3" eb="6">
      <t>シンセイショ</t>
    </rPh>
    <phoneticPr fontId="5"/>
  </si>
  <si>
    <t>３．助成金の振込先</t>
    <phoneticPr fontId="1"/>
  </si>
  <si>
    <r>
      <t xml:space="preserve">昨年に続いての実施で口座情報に変更のない場合は入力不要。
初実施の自治体、または前回から変更がある場合は入力のうえ、預金通帳のコピーを提出してください。
</t>
    </r>
    <r>
      <rPr>
        <b/>
        <sz val="9"/>
        <rFont val="ＭＳ ゴシック"/>
        <family val="3"/>
        <charset val="128"/>
      </rPr>
      <t>※提出の場合は通帳表紙・中表紙ともに提出してください。</t>
    </r>
    <phoneticPr fontId="1"/>
  </si>
  <si>
    <t>助成金申請書：口座情報（助成金の振込先）</t>
    <rPh sb="7" eb="9">
      <t>コウザ</t>
    </rPh>
    <rPh sb="9" eb="11">
      <t>ジョウホウ</t>
    </rPh>
    <rPh sb="12" eb="15">
      <t>ジョセイキン</t>
    </rPh>
    <rPh sb="16" eb="18">
      <t>フリコミ</t>
    </rPh>
    <rPh sb="18" eb="19">
      <t>サキ</t>
    </rPh>
    <phoneticPr fontId="5"/>
  </si>
  <si>
    <t>助成金申請書：助成金申請額</t>
    <rPh sb="7" eb="10">
      <t>ジョセイキン</t>
    </rPh>
    <rPh sb="10" eb="12">
      <t>シンセイ</t>
    </rPh>
    <rPh sb="12" eb="13">
      <t>ガク</t>
    </rPh>
    <phoneticPr fontId="5"/>
  </si>
  <si>
    <t>収支予算書</t>
    <rPh sb="0" eb="2">
      <t>シュウシ</t>
    </rPh>
    <rPh sb="2" eb="5">
      <t>ヨサンショ</t>
    </rPh>
    <phoneticPr fontId="1"/>
  </si>
  <si>
    <t>「助成金対象経費一覧」を確認しましたか</t>
    <rPh sb="12" eb="14">
      <t>カクニン</t>
    </rPh>
    <phoneticPr fontId="1"/>
  </si>
  <si>
    <t>1. チェックリスト</t>
    <phoneticPr fontId="1"/>
  </si>
  <si>
    <t>収支予算書シート支出「総額」が収入「総額」を上回っていませんか</t>
    <rPh sb="8" eb="10">
      <t>シシュツ</t>
    </rPh>
    <rPh sb="15" eb="17">
      <t>シュウニュウ</t>
    </rPh>
    <rPh sb="18" eb="20">
      <t>ソウガク</t>
    </rPh>
    <rPh sb="22" eb="24">
      <t>ウワマワ</t>
    </rPh>
    <phoneticPr fontId="1"/>
  </si>
  <si>
    <t>総　　　額</t>
    <rPh sb="0" eb="1">
      <t>ソウ</t>
    </rPh>
    <rPh sb="4" eb="5">
      <t>ガク</t>
    </rPh>
    <phoneticPr fontId="1"/>
  </si>
  <si>
    <t>④消耗品費</t>
    <rPh sb="1" eb="4">
      <t>ショウモウヒン</t>
    </rPh>
    <rPh sb="4" eb="5">
      <t>ヒ</t>
    </rPh>
    <phoneticPr fontId="1"/>
  </si>
  <si>
    <t>⑤会場費</t>
    <rPh sb="1" eb="4">
      <t>カイジョウヒ</t>
    </rPh>
    <phoneticPr fontId="1"/>
  </si>
  <si>
    <t>4.助成金の概算払い</t>
    <rPh sb="6" eb="8">
      <t>ガイサン</t>
    </rPh>
    <rPh sb="8" eb="9">
      <t>バラ</t>
    </rPh>
    <phoneticPr fontId="1"/>
  </si>
  <si>
    <t>1.助成金申請書の提出</t>
    <rPh sb="2" eb="5">
      <t>ジョセイキン</t>
    </rPh>
    <rPh sb="5" eb="7">
      <t>シンセイ</t>
    </rPh>
    <rPh sb="7" eb="8">
      <t>ショ</t>
    </rPh>
    <rPh sb="9" eb="11">
      <t>テイシュツ</t>
    </rPh>
    <phoneticPr fontId="1"/>
  </si>
  <si>
    <r>
      <rPr>
        <b/>
        <u/>
        <sz val="11"/>
        <color theme="1"/>
        <rFont val="ＭＳ Ｐゴシック"/>
        <family val="3"/>
        <charset val="128"/>
        <scheme val="minor"/>
      </rPr>
      <t xml:space="preserve">通知方法 </t>
    </r>
    <r>
      <rPr>
        <sz val="11"/>
        <color theme="1"/>
        <rFont val="ＭＳ Ｐゴシック"/>
        <family val="2"/>
        <scheme val="minor"/>
      </rPr>
      <t xml:space="preserve"> 「助成金決定通知書」を郵送</t>
    </r>
    <rPh sb="2" eb="4">
      <t>ホウホウ</t>
    </rPh>
    <rPh sb="17" eb="19">
      <t>ユウソウ</t>
    </rPh>
    <phoneticPr fontId="1"/>
  </si>
  <si>
    <r>
      <rPr>
        <b/>
        <u/>
        <sz val="11"/>
        <color theme="1"/>
        <rFont val="ＭＳ Ｐゴシック"/>
        <family val="3"/>
        <charset val="128"/>
        <scheme val="minor"/>
      </rPr>
      <t xml:space="preserve">通知方法 </t>
    </r>
    <r>
      <rPr>
        <sz val="11"/>
        <color theme="1"/>
        <rFont val="ＭＳ Ｐゴシック"/>
        <family val="2"/>
        <scheme val="minor"/>
      </rPr>
      <t xml:space="preserve"> 「助成金確定通知書」を郵送</t>
    </r>
    <rPh sb="2" eb="4">
      <t>ホウホウ</t>
    </rPh>
    <rPh sb="10" eb="12">
      <t>カクテイ</t>
    </rPh>
    <rPh sb="17" eb="19">
      <t>ユウソウ</t>
    </rPh>
    <phoneticPr fontId="1"/>
  </si>
  <si>
    <t>※完了報告書の様式や提出方法につきましては、後日改めてメールニュース等でご案内いたします。</t>
    <rPh sb="1" eb="3">
      <t>カンリョウ</t>
    </rPh>
    <rPh sb="3" eb="6">
      <t>ホウコクショ</t>
    </rPh>
    <rPh sb="7" eb="9">
      <t>ヨウシキ</t>
    </rPh>
    <rPh sb="10" eb="12">
      <t>テイシュツ</t>
    </rPh>
    <rPh sb="12" eb="14">
      <t>ホウホウ</t>
    </rPh>
    <rPh sb="22" eb="24">
      <t>ゴジツ</t>
    </rPh>
    <rPh sb="24" eb="25">
      <t>アラタ</t>
    </rPh>
    <rPh sb="34" eb="35">
      <t>トウ</t>
    </rPh>
    <rPh sb="37" eb="39">
      <t>アンナイ</t>
    </rPh>
    <phoneticPr fontId="1"/>
  </si>
  <si>
    <t>5.事業完了報告書の提出</t>
    <rPh sb="2" eb="4">
      <t>ジギョウ</t>
    </rPh>
    <rPh sb="4" eb="6">
      <t>カンリョウ</t>
    </rPh>
    <rPh sb="6" eb="8">
      <t>ホウコク</t>
    </rPh>
    <rPh sb="8" eb="9">
      <t>ショ</t>
    </rPh>
    <rPh sb="10" eb="12">
      <t>テイシュツ</t>
    </rPh>
    <phoneticPr fontId="1"/>
  </si>
  <si>
    <t>6.助成金の確定</t>
    <rPh sb="6" eb="8">
      <t>カクテイ</t>
    </rPh>
    <phoneticPr fontId="1"/>
  </si>
  <si>
    <t>3.助成金概算支払い額の算出方法</t>
    <rPh sb="4" eb="5">
      <t>キン</t>
    </rPh>
    <rPh sb="5" eb="7">
      <t>ガイサン</t>
    </rPh>
    <rPh sb="7" eb="9">
      <t>シハラ</t>
    </rPh>
    <rPh sb="10" eb="11">
      <t>ガク</t>
    </rPh>
    <phoneticPr fontId="1"/>
  </si>
  <si>
    <t>2.助成金概算支払い額の決定</t>
    <rPh sb="5" eb="7">
      <t>ガイサン</t>
    </rPh>
    <rPh sb="7" eb="9">
      <t>シハラ</t>
    </rPh>
    <rPh sb="10" eb="11">
      <t>ガク</t>
    </rPh>
    <phoneticPr fontId="1"/>
  </si>
  <si>
    <t>上野村</t>
  </si>
  <si>
    <t>富士吉田市</t>
  </si>
  <si>
    <t>京丹後市</t>
  </si>
  <si>
    <t>福知山市</t>
  </si>
  <si>
    <t>（CHALLENGE DAY：事業計画書）</t>
    <phoneticPr fontId="1"/>
  </si>
  <si>
    <t>振込手数料</t>
    <rPh sb="0" eb="5">
      <t>フリコミテスウリョウ</t>
    </rPh>
    <phoneticPr fontId="1"/>
  </si>
  <si>
    <t>提出書類の控えを取っていますか（提出書類は返却いたしません）</t>
    <phoneticPr fontId="5"/>
  </si>
  <si>
    <t>※提出書類に不備がある場合、申請を受け付けられませんのでご注意ください。
　また、締切後に申請書をご提出された場合は、助成金の概算払い時期が遅くなりますので、ご注意ください。</t>
    <rPh sb="14" eb="16">
      <t>シンセイ</t>
    </rPh>
    <rPh sb="41" eb="43">
      <t>シメキリ</t>
    </rPh>
    <rPh sb="43" eb="44">
      <t>ゴ</t>
    </rPh>
    <rPh sb="45" eb="48">
      <t>シンセイショ</t>
    </rPh>
    <rPh sb="50" eb="52">
      <t>テイシュツ</t>
    </rPh>
    <rPh sb="55" eb="57">
      <t>バアイ</t>
    </rPh>
    <rPh sb="59" eb="62">
      <t>ジョセイキン</t>
    </rPh>
    <rPh sb="63" eb="65">
      <t>ガイサン</t>
    </rPh>
    <rPh sb="65" eb="66">
      <t>バラ</t>
    </rPh>
    <rPh sb="67" eb="69">
      <t>ジキ</t>
    </rPh>
    <rPh sb="70" eb="71">
      <t>オソ</t>
    </rPh>
    <rPh sb="80" eb="82">
      <t>チュウイ</t>
    </rPh>
    <phoneticPr fontId="1"/>
  </si>
  <si>
    <t>各費目留意事項</t>
    <rPh sb="0" eb="3">
      <t>カクヒモク</t>
    </rPh>
    <rPh sb="3" eb="7">
      <t>リュウイジコウ</t>
    </rPh>
    <phoneticPr fontId="43"/>
  </si>
  <si>
    <t xml:space="preserve">
助成対象経費内容
</t>
    <rPh sb="1" eb="5">
      <t>ジョセイタイショウ</t>
    </rPh>
    <rPh sb="5" eb="7">
      <t>ケイヒ</t>
    </rPh>
    <rPh sb="7" eb="9">
      <t>ナイヨウ</t>
    </rPh>
    <phoneticPr fontId="43"/>
  </si>
  <si>
    <t>-</t>
    <phoneticPr fontId="43"/>
  </si>
  <si>
    <r>
      <t xml:space="preserve">①行政職員/人件費①～③の弁当代 
</t>
    </r>
    <r>
      <rPr>
        <sz val="14"/>
        <rFont val="ＭＳ 明朝"/>
        <family val="1"/>
        <charset val="128"/>
      </rPr>
      <t xml:space="preserve">②行政職員/人件費①～③の飲料代 
</t>
    </r>
    <rPh sb="13" eb="15">
      <t>ベントウ</t>
    </rPh>
    <phoneticPr fontId="43"/>
  </si>
  <si>
    <t>　　</t>
    <phoneticPr fontId="43"/>
  </si>
  <si>
    <t xml:space="preserve">
-</t>
    <phoneticPr fontId="43"/>
  </si>
  <si>
    <t xml:space="preserve">
-
</t>
    <phoneticPr fontId="43"/>
  </si>
  <si>
    <t>Q：1つの団体から3名派遣した場合人件費はどのようになるのか？</t>
  </si>
  <si>
    <t>A：1団体へ支払う場合は10,000円（税込)まで対象となりますが</t>
  </si>
  <si>
    <t>　　3名それぞれに支払いをする場合は3名分の以下書類をご提出ください。</t>
  </si>
  <si>
    <t>領収書のコピー ※領収者の「氏名」「住所」「電話番号」「押印（サイン）」</t>
  </si>
  <si>
    <t>Q：電車代や宿泊費は市の規程にそって提出したい、対象経費となるか？</t>
  </si>
  <si>
    <t>A：市での精算は対象外経費となります。</t>
  </si>
  <si>
    <t>実費額が助成金対象経費となります。公共機関の領収書を添付してください。</t>
  </si>
  <si>
    <t>Q：参加賞が1名あたり600円の場合どう計上したらよいか？</t>
  </si>
  <si>
    <t>A：参加賞は1名あたり500円が上限のため、500円は対象経費に計上、100円は対象外経費に計上してください。</t>
  </si>
  <si>
    <t>A：自治体で備えるべき設備・備品は対象外です。</t>
  </si>
  <si>
    <t>Q：送料はどの費目に計上か？</t>
  </si>
  <si>
    <t>Q：会場設営は会場費か、委託費か？</t>
  </si>
  <si>
    <t>A：委託費に計上してください。</t>
  </si>
  <si>
    <t>Q：振込手数料はどの費目に計上か？</t>
  </si>
  <si>
    <t>A：生じた費目に計上してください。</t>
  </si>
  <si>
    <t>製作物の振込手数料であれば製作費、消耗品の振込手数料であれば消耗品費に計上してください。</t>
  </si>
  <si>
    <t>A：エクセルのフォーマットは変更せず、</t>
  </si>
  <si>
    <t>収支決算書に領収書の合計を記載（消耗品一式等）して、内訳を別途わかるようにご提出ください。</t>
  </si>
  <si>
    <t>Q：デジカメは対象経費として認められるか？</t>
    <phoneticPr fontId="1"/>
  </si>
  <si>
    <t>助成金Q&amp;A（よくあるご質問と回答）</t>
    <phoneticPr fontId="1"/>
  </si>
  <si>
    <t>北海道</t>
    <phoneticPr fontId="1"/>
  </si>
  <si>
    <r>
      <rPr>
        <sz val="14"/>
        <rFont val="ＭＳ 明朝"/>
        <family val="1"/>
        <charset val="128"/>
      </rPr>
      <t>①レンタカー代
②有料道路代
③駐車場代</t>
    </r>
    <r>
      <rPr>
        <sz val="14"/>
        <color rgb="FFFF0000"/>
        <rFont val="ＭＳ 明朝"/>
        <family val="1"/>
        <charset val="128"/>
      </rPr>
      <t xml:space="preserve">
</t>
    </r>
    <r>
      <rPr>
        <sz val="14"/>
        <rFont val="ＭＳ 明朝"/>
        <family val="1"/>
        <charset val="128"/>
      </rPr>
      <t xml:space="preserve">④人件費①～③に対する交通費
⑤タクシー代
⑥自動車ガソリン代
⑦電車/バス代※グリーン車等の特別料金は対象外
</t>
    </r>
    <r>
      <rPr>
        <sz val="14"/>
        <color rgb="FFFF0000"/>
        <rFont val="ＭＳ 明朝"/>
        <family val="1"/>
        <charset val="128"/>
      </rPr>
      <t xml:space="preserve">
</t>
    </r>
    <rPh sb="41" eb="42">
      <t>ダイ</t>
    </rPh>
    <rPh sb="68" eb="70">
      <t>トクベツ</t>
    </rPh>
    <rPh sb="70" eb="72">
      <t>リョウキン</t>
    </rPh>
    <phoneticPr fontId="43"/>
  </si>
  <si>
    <t>OP3</t>
    <phoneticPr fontId="1"/>
  </si>
  <si>
    <t>OP4</t>
    <phoneticPr fontId="1"/>
  </si>
  <si>
    <t>OP6</t>
    <phoneticPr fontId="1"/>
  </si>
  <si>
    <t>（２）開催日</t>
    <rPh sb="3" eb="6">
      <t>カイサイビ</t>
    </rPh>
    <phoneticPr fontId="1"/>
  </si>
  <si>
    <t>（１）事業の内容</t>
    <rPh sb="3" eb="5">
      <t>ジギョウ</t>
    </rPh>
    <rPh sb="6" eb="8">
      <t>ナイヨウ</t>
    </rPh>
    <phoneticPr fontId="1"/>
  </si>
  <si>
    <t>実施自治体名</t>
    <phoneticPr fontId="1"/>
  </si>
  <si>
    <t>3. 申請書②</t>
    <rPh sb="3" eb="6">
      <t>シンセイショ</t>
    </rPh>
    <phoneticPr fontId="1"/>
  </si>
  <si>
    <t>湧別町</t>
  </si>
  <si>
    <t>みよし市</t>
  </si>
  <si>
    <t>税抜</t>
    <rPh sb="0" eb="1">
      <t>ゼイ</t>
    </rPh>
    <rPh sb="1" eb="2">
      <t>ヌ</t>
    </rPh>
    <phoneticPr fontId="1"/>
  </si>
  <si>
    <t>Q：収支決算書のエクセルの行がたりない為、エクセルのフォーマットを変えてもよいか？</t>
    <phoneticPr fontId="1"/>
  </si>
  <si>
    <t>Q：シート内での改行はどうするのか？</t>
    <rPh sb="5" eb="6">
      <t>ナイ</t>
    </rPh>
    <rPh sb="8" eb="10">
      <t>カイギョウ</t>
    </rPh>
    <phoneticPr fontId="1"/>
  </si>
  <si>
    <t>A：AltとEnterで改行してください。</t>
    <rPh sb="12" eb="14">
      <t>カイギョウ</t>
    </rPh>
    <phoneticPr fontId="1"/>
  </si>
  <si>
    <t>紙媒体の様式は、すべてＡ４版となっていますか</t>
    <rPh sb="0" eb="1">
      <t>カミ</t>
    </rPh>
    <rPh sb="1" eb="3">
      <t>バイタイ</t>
    </rPh>
    <phoneticPr fontId="5"/>
  </si>
  <si>
    <t>１．実施する事業</t>
    <rPh sb="2" eb="4">
      <t>ジッシ</t>
    </rPh>
    <rPh sb="6" eb="8">
      <t>ジギョウ</t>
    </rPh>
    <phoneticPr fontId="1"/>
  </si>
  <si>
    <t>㊞</t>
    <phoneticPr fontId="1"/>
  </si>
  <si>
    <t>実施団体印及び代表者印は押してありますか（内容の異なる二種印必須）</t>
    <rPh sb="0" eb="2">
      <t>ジッシ</t>
    </rPh>
    <rPh sb="2" eb="4">
      <t>ダンタイ</t>
    </rPh>
    <rPh sb="4" eb="5">
      <t>イン</t>
    </rPh>
    <rPh sb="5" eb="6">
      <t>オヨ</t>
    </rPh>
    <rPh sb="7" eb="10">
      <t>ダイヒョウシャ</t>
    </rPh>
    <rPh sb="10" eb="11">
      <t>イン</t>
    </rPh>
    <rPh sb="12" eb="13">
      <t>オ</t>
    </rPh>
    <rPh sb="21" eb="23">
      <t>ナイヨウ</t>
    </rPh>
    <rPh sb="24" eb="25">
      <t>コト</t>
    </rPh>
    <rPh sb="27" eb="29">
      <t>ニシュ</t>
    </rPh>
    <rPh sb="29" eb="30">
      <t>イン</t>
    </rPh>
    <rPh sb="30" eb="32">
      <t>ヒッス</t>
    </rPh>
    <phoneticPr fontId="1"/>
  </si>
  <si>
    <r>
      <t>2. 申請書①</t>
    </r>
    <r>
      <rPr>
        <sz val="10"/>
        <color rgb="FFFF0000"/>
        <rFont val="HG丸ｺﾞｼｯｸM-PRO"/>
        <family val="3"/>
        <charset val="128"/>
      </rPr>
      <t>(実施団体印及び代表者印(内容の異なる二種印必須））</t>
    </r>
    <rPh sb="3" eb="6">
      <t>シンセイショ</t>
    </rPh>
    <rPh sb="20" eb="22">
      <t>ナイヨウ</t>
    </rPh>
    <rPh sb="23" eb="24">
      <t>コト</t>
    </rPh>
    <rPh sb="26" eb="28">
      <t>ニシュ</t>
    </rPh>
    <rPh sb="28" eb="29">
      <t>イン</t>
    </rPh>
    <rPh sb="29" eb="31">
      <t>ヒッス</t>
    </rPh>
    <phoneticPr fontId="1"/>
  </si>
  <si>
    <r>
      <t xml:space="preserve">（記入例）
住民のスポーツ習慣づくりのきっかけと、関連部署・団体の連携強化
</t>
    </r>
    <r>
      <rPr>
        <sz val="11"/>
        <color rgb="FFFF0000"/>
        <rFont val="ＭＳ ゴシック"/>
        <family val="3"/>
        <charset val="128"/>
      </rPr>
      <t>※上記を削除の上、ご記入ください。</t>
    </r>
    <rPh sb="1" eb="3">
      <t>キニュウ</t>
    </rPh>
    <rPh sb="3" eb="4">
      <t>レイ</t>
    </rPh>
    <rPh sb="6" eb="8">
      <t>ジュウミン</t>
    </rPh>
    <rPh sb="13" eb="15">
      <t>シュウカン</t>
    </rPh>
    <rPh sb="25" eb="27">
      <t>カンレン</t>
    </rPh>
    <rPh sb="27" eb="29">
      <t>ブショ</t>
    </rPh>
    <rPh sb="30" eb="32">
      <t>ダンタイ</t>
    </rPh>
    <rPh sb="33" eb="35">
      <t>レンケイ</t>
    </rPh>
    <rPh sb="35" eb="37">
      <t>キョウカ</t>
    </rPh>
    <rPh sb="39" eb="41">
      <t>ジョウキ</t>
    </rPh>
    <rPh sb="42" eb="44">
      <t>サクジョ</t>
    </rPh>
    <rPh sb="45" eb="46">
      <t>ウエ</t>
    </rPh>
    <rPh sb="48" eb="50">
      <t>キニュウ</t>
    </rPh>
    <phoneticPr fontId="1"/>
  </si>
  <si>
    <t>･人件費①～③に対する宿泊費</t>
    <rPh sb="1" eb="4">
      <t>ジンケンヒ</t>
    </rPh>
    <rPh sb="6" eb="9">
      <t>３ニタイ</t>
    </rPh>
    <rPh sb="11" eb="14">
      <t>シュクハクヒ</t>
    </rPh>
    <phoneticPr fontId="43"/>
  </si>
  <si>
    <t>･チャレンジデー実行委員会開催にともなう飲料代</t>
    <phoneticPr fontId="43"/>
  </si>
  <si>
    <t xml:space="preserve">
･ポスター、チラシなどの印刷費
</t>
    <rPh sb="13" eb="16">
      <t>インサツヒ</t>
    </rPh>
    <phoneticPr fontId="43"/>
  </si>
  <si>
    <t xml:space="preserve">
･広報グッズ
（横断幕、のぼり、Tシャツ、ポケットティッシュ等）
</t>
    <rPh sb="2" eb="4">
      <t>コウホウ</t>
    </rPh>
    <phoneticPr fontId="43"/>
  </si>
  <si>
    <t xml:space="preserve">･電話・FAX設置工事費
･書類・物品購入時等・礼状等の送料
</t>
    <rPh sb="19" eb="21">
      <t>コウニュウ</t>
    </rPh>
    <rPh sb="21" eb="22">
      <t>ジ</t>
    </rPh>
    <rPh sb="22" eb="23">
      <t>トウ</t>
    </rPh>
    <rPh sb="28" eb="30">
      <t>ソウリョウ</t>
    </rPh>
    <phoneticPr fontId="43"/>
  </si>
  <si>
    <t>･スポーツ傷害保険、賠償責任保険等</t>
    <rPh sb="5" eb="9">
      <t>ショウガイホケン</t>
    </rPh>
    <rPh sb="10" eb="16">
      <t>バイショウセキニンホケン</t>
    </rPh>
    <rPh sb="16" eb="17">
      <t>ナド</t>
    </rPh>
    <phoneticPr fontId="43"/>
  </si>
  <si>
    <t xml:space="preserve">
･集計/報告やプログラム実施に係る業務委託等</t>
    <rPh sb="2" eb="4">
      <t>シュウケイ</t>
    </rPh>
    <rPh sb="5" eb="7">
      <t>ホウコク</t>
    </rPh>
    <rPh sb="13" eb="15">
      <t>ジッシ</t>
    </rPh>
    <rPh sb="16" eb="17">
      <t>カカ</t>
    </rPh>
    <rPh sb="18" eb="20">
      <t>ギョウム</t>
    </rPh>
    <rPh sb="20" eb="22">
      <t>イタク</t>
    </rPh>
    <rPh sb="22" eb="23">
      <t>トウ</t>
    </rPh>
    <phoneticPr fontId="43"/>
  </si>
  <si>
    <t>･機材（マイク、スピーカー、AED等）の借上料
･スポーツ用具の借上料</t>
    <phoneticPr fontId="1"/>
  </si>
  <si>
    <t xml:space="preserve">
･電話・FAX・PC等の借上料　
</t>
    <rPh sb="2" eb="4">
      <t>デンワ</t>
    </rPh>
    <rPh sb="11" eb="12">
      <t>ナド</t>
    </rPh>
    <rPh sb="13" eb="14">
      <t>シャク</t>
    </rPh>
    <rPh sb="14" eb="15">
      <t>ジョウ</t>
    </rPh>
    <rPh sb="15" eb="16">
      <t>リョウ</t>
    </rPh>
    <phoneticPr fontId="43"/>
  </si>
  <si>
    <t xml:space="preserve">
･電話・FAX等の通信費
</t>
    <rPh sb="2" eb="4">
      <t>デンワ</t>
    </rPh>
    <rPh sb="8" eb="9">
      <t>ナド</t>
    </rPh>
    <rPh sb="10" eb="13">
      <t>ツウシンヒ</t>
    </rPh>
    <phoneticPr fontId="43"/>
  </si>
  <si>
    <t>A：通信運搬費に計上してください。</t>
    <phoneticPr fontId="1"/>
  </si>
  <si>
    <t>岩手県</t>
    <phoneticPr fontId="1"/>
  </si>
  <si>
    <t>山形県</t>
    <phoneticPr fontId="1"/>
  </si>
  <si>
    <t>岐阜県</t>
    <rPh sb="0" eb="3">
      <t>ギフケン</t>
    </rPh>
    <phoneticPr fontId="1"/>
  </si>
  <si>
    <t>OP2</t>
    <phoneticPr fontId="1"/>
  </si>
  <si>
    <t>秋田県</t>
    <rPh sb="0" eb="3">
      <t>アキタケン</t>
    </rPh>
    <phoneticPr fontId="1"/>
  </si>
  <si>
    <t>愛知県</t>
    <rPh sb="0" eb="3">
      <t>アイチケン</t>
    </rPh>
    <phoneticPr fontId="1"/>
  </si>
  <si>
    <t>広島県</t>
    <rPh sb="0" eb="3">
      <t>ヒロシマケン</t>
    </rPh>
    <phoneticPr fontId="1"/>
  </si>
  <si>
    <t>Q：参加賞はどの費目に計上すればよいか？</t>
    <rPh sb="8" eb="10">
      <t>ヒモク</t>
    </rPh>
    <rPh sb="11" eb="13">
      <t>ケイジョウ</t>
    </rPh>
    <phoneticPr fontId="1"/>
  </si>
  <si>
    <t>　 自治体がオリジナルで”製作”するものについては、基本的に製作費に計上し、留意事項も適用とします。</t>
    <phoneticPr fontId="1"/>
  </si>
  <si>
    <t xml:space="preserve">A：いわゆる既製品（お茶など）を参加賞とした場合は消耗品費にしてください。
</t>
    <phoneticPr fontId="1"/>
  </si>
  <si>
    <r>
      <rPr>
        <b/>
        <u/>
        <sz val="11"/>
        <rFont val="ＭＳ Ｐゴシック"/>
        <family val="3"/>
        <charset val="128"/>
        <scheme val="minor"/>
      </rPr>
      <t xml:space="preserve">提出書類
</t>
    </r>
    <r>
      <rPr>
        <b/>
        <sz val="11"/>
        <color rgb="FFFF0000"/>
        <rFont val="ＭＳ Ｐゴシック"/>
        <family val="3"/>
        <charset val="128"/>
        <scheme val="minor"/>
      </rPr>
      <t xml:space="preserve"> </t>
    </r>
    <r>
      <rPr>
        <sz val="11"/>
        <rFont val="ＭＳ Ｐゴシック"/>
        <family val="3"/>
        <charset val="128"/>
        <scheme val="minor"/>
      </rPr>
      <t xml:space="preserve">①チェックリスト
 ②申請書①(実施団体印及び代表者印(どちらも必須））
 ③申請書②
 ④事業計画書・アンケート
 ⑤収支予算書
 </t>
    </r>
    <r>
      <rPr>
        <b/>
        <sz val="11"/>
        <rFont val="ＭＳ Ｐゴシック"/>
        <family val="3"/>
        <charset val="128"/>
        <scheme val="minor"/>
      </rPr>
      <t>⑥実行委員会の規約または会則
 ⑦実行委員会の組織図または名簿</t>
    </r>
    <r>
      <rPr>
        <sz val="11"/>
        <rFont val="ＭＳ Ｐゴシック"/>
        <family val="3"/>
        <charset val="128"/>
        <scheme val="minor"/>
      </rPr>
      <t xml:space="preserve">
 ⑧助成金振込口座の通帳表紙・中表紙のコピー</t>
    </r>
    <r>
      <rPr>
        <sz val="11"/>
        <color rgb="FFFF0000"/>
        <rFont val="ＭＳ Ｐゴシック"/>
        <family val="3"/>
        <charset val="128"/>
        <scheme val="minor"/>
      </rPr>
      <t>注1、注2</t>
    </r>
    <r>
      <rPr>
        <sz val="11"/>
        <rFont val="ＭＳ Ｐゴシック"/>
        <family val="3"/>
        <charset val="128"/>
        <scheme val="minor"/>
      </rPr>
      <t xml:space="preserve">
  </t>
    </r>
    <r>
      <rPr>
        <sz val="11"/>
        <color rgb="FFFF0000"/>
        <rFont val="ＭＳ Ｐゴシック"/>
        <family val="3"/>
        <charset val="128"/>
        <scheme val="minor"/>
      </rPr>
      <t>注1</t>
    </r>
    <r>
      <rPr>
        <sz val="11"/>
        <rFont val="ＭＳ Ｐゴシック"/>
        <family val="3"/>
        <charset val="128"/>
        <scheme val="minor"/>
      </rPr>
      <t xml:space="preserve">）初実施自治体および口座情報に変更のある継続自治体のみ対象
  </t>
    </r>
    <r>
      <rPr>
        <sz val="11"/>
        <color rgb="FFFF0000"/>
        <rFont val="ＭＳ Ｐゴシック"/>
        <family val="3"/>
        <charset val="128"/>
        <scheme val="minor"/>
      </rPr>
      <t>注2</t>
    </r>
    <r>
      <rPr>
        <sz val="11"/>
        <rFont val="ＭＳ Ｐゴシック"/>
        <family val="3"/>
        <charset val="128"/>
        <scheme val="minor"/>
      </rPr>
      <t>）口座名義・番号などの情報が分かるページのコピー</t>
    </r>
    <rPh sb="26" eb="28">
      <t>シンセイ</t>
    </rPh>
    <rPh sb="28" eb="29">
      <t>ショ</t>
    </rPh>
    <rPh sb="30" eb="32">
      <t>テイシュツ</t>
    </rPh>
    <phoneticPr fontId="1"/>
  </si>
  <si>
    <t>助成金申請額は貴自治体チャレンジデーカテゴリーの上限満額ですか</t>
    <rPh sb="0" eb="3">
      <t>ジョセイキン</t>
    </rPh>
    <rPh sb="3" eb="5">
      <t>シンセイ</t>
    </rPh>
    <rPh sb="5" eb="6">
      <t>ガク</t>
    </rPh>
    <rPh sb="7" eb="8">
      <t>キ</t>
    </rPh>
    <rPh sb="8" eb="11">
      <t>ジチタイ</t>
    </rPh>
    <rPh sb="24" eb="26">
      <t>ジョウゲン</t>
    </rPh>
    <rPh sb="26" eb="28">
      <t>マンガク</t>
    </rPh>
    <phoneticPr fontId="1"/>
  </si>
  <si>
    <t>助成金申請額は貴自治体チャレンジデーカテゴリーの上限満額ではないがこのまま申請しますか</t>
    <rPh sb="0" eb="3">
      <t>ジョセイキン</t>
    </rPh>
    <rPh sb="3" eb="5">
      <t>シンセイ</t>
    </rPh>
    <rPh sb="5" eb="6">
      <t>ガク</t>
    </rPh>
    <rPh sb="24" eb="26">
      <t>ジョウゲン</t>
    </rPh>
    <rPh sb="26" eb="28">
      <t>マンガク</t>
    </rPh>
    <rPh sb="37" eb="39">
      <t>シンセイ</t>
    </rPh>
    <phoneticPr fontId="1"/>
  </si>
  <si>
    <t>チャレンジデー助成金</t>
    <phoneticPr fontId="1"/>
  </si>
  <si>
    <t>　　　　　　　 ※返還金が生じた場合、「助成金返還依頼通知書」をご送付します。
　　　　　　　　　発信日から 1 週間以内に指定の口座に返還金をお振込みください。</t>
    <rPh sb="62" eb="64">
      <t>シテイ</t>
    </rPh>
    <rPh sb="65" eb="67">
      <t>コウザ</t>
    </rPh>
    <rPh sb="68" eb="71">
      <t>ヘンカンキン</t>
    </rPh>
    <rPh sb="73" eb="75">
      <t>フリコ</t>
    </rPh>
    <phoneticPr fontId="1"/>
  </si>
  <si>
    <t>　  ・個人の所有物に対する賃借料は対象外</t>
    <rPh sb="18" eb="21">
      <t>タイショウガイ</t>
    </rPh>
    <phoneticPr fontId="43"/>
  </si>
  <si>
    <t>カテゴリー</t>
  </si>
  <si>
    <t>助成対象経費合計</t>
  </si>
  <si>
    <t>助成金上限額</t>
  </si>
  <si>
    <t>以上</t>
  </si>
  <si>
    <t>未満</t>
  </si>
  <si>
    <t>助成対象経費合計の80％</t>
  </si>
  <si>
    <r>
      <rPr>
        <b/>
        <u/>
        <sz val="11"/>
        <color theme="1"/>
        <rFont val="ＭＳ Ｐゴシック"/>
        <family val="3"/>
        <charset val="128"/>
        <scheme val="minor"/>
      </rPr>
      <t xml:space="preserve">提出書類 </t>
    </r>
    <r>
      <rPr>
        <sz val="11"/>
        <color theme="1"/>
        <rFont val="ＭＳ Ｐゴシック"/>
        <family val="2"/>
        <scheme val="minor"/>
      </rPr>
      <t>振込確認後「助成金決定通知書」と同封の「領収書」に必要事項を記入押印の上、当財団に提出して下さい。</t>
    </r>
    <rPh sb="5" eb="7">
      <t>フリコミ</t>
    </rPh>
    <rPh sb="7" eb="9">
      <t>カクニン</t>
    </rPh>
    <rPh sb="9" eb="10">
      <t>ゴ</t>
    </rPh>
    <rPh sb="11" eb="14">
      <t>ジョセイキン</t>
    </rPh>
    <rPh sb="14" eb="16">
      <t>ケッテイ</t>
    </rPh>
    <rPh sb="16" eb="19">
      <t>ツウチショ</t>
    </rPh>
    <rPh sb="25" eb="28">
      <t>リョウシュウショ</t>
    </rPh>
    <rPh sb="50" eb="51">
      <t>クダ</t>
    </rPh>
    <phoneticPr fontId="1"/>
  </si>
  <si>
    <t>【オープン参加】</t>
    <rPh sb="5" eb="7">
      <t>サンカ</t>
    </rPh>
    <phoneticPr fontId="1"/>
  </si>
  <si>
    <r>
      <rPr>
        <u/>
        <sz val="11"/>
        <rFont val="ＭＳ Ｐゴシック"/>
        <family val="3"/>
        <charset val="128"/>
        <scheme val="minor"/>
      </rPr>
      <t>提出の流れ</t>
    </r>
    <r>
      <rPr>
        <sz val="11"/>
        <color theme="1"/>
        <rFont val="ＭＳ Ｐゴシック"/>
        <family val="3"/>
        <charset val="128"/>
        <scheme val="minor"/>
      </rPr>
      <t xml:space="preserve">※新型コロナウイルス感染症拡大予防のため例年と提出方法が異なります。ご了承ください。
　　　　　　　　　メールニュースでお知らせする内容もご確認お願いいたします。
</t>
    </r>
    <r>
      <rPr>
        <b/>
        <u/>
        <sz val="11"/>
        <color theme="9"/>
        <rFont val="ＭＳ Ｐゴシック"/>
        <family val="3"/>
        <charset val="128"/>
        <scheme val="minor"/>
      </rPr>
      <t>自治体</t>
    </r>
    <r>
      <rPr>
        <b/>
        <sz val="11"/>
        <color rgb="FFFF0000"/>
        <rFont val="ＭＳ Ｐゴシック"/>
        <family val="3"/>
        <charset val="128"/>
        <scheme val="minor"/>
      </rPr>
      <t>：①,</t>
    </r>
    <r>
      <rPr>
        <b/>
        <u/>
        <sz val="12"/>
        <color rgb="FFFF0000"/>
        <rFont val="ＭＳ Ｐゴシック"/>
        <family val="3"/>
        <charset val="128"/>
        <scheme val="minor"/>
      </rPr>
      <t>メール</t>
    </r>
    <r>
      <rPr>
        <b/>
        <sz val="11"/>
        <color rgb="FFFF0000"/>
        <rFont val="ＭＳ Ｐゴシック"/>
        <family val="3"/>
        <charset val="128"/>
        <scheme val="minor"/>
      </rPr>
      <t xml:space="preserve">にて上記提出書類一式データをSSFチャレンジデー本部へ提出    
</t>
    </r>
    <r>
      <rPr>
        <b/>
        <sz val="11"/>
        <color theme="4"/>
        <rFont val="ＭＳ Ｐゴシック"/>
        <family val="3"/>
        <charset val="128"/>
        <scheme val="minor"/>
      </rPr>
      <t>＜配信先＞ cday@ssf.or.jp 
              SSFチャレンジデー本部</t>
    </r>
    <r>
      <rPr>
        <b/>
        <sz val="11"/>
        <color rgb="FFFF0000"/>
        <rFont val="ＭＳ Ｐゴシック"/>
        <family val="3"/>
        <charset val="128"/>
        <scheme val="minor"/>
      </rPr>
      <t xml:space="preserve">
  </t>
    </r>
    <r>
      <rPr>
        <b/>
        <u/>
        <sz val="11"/>
        <color theme="5"/>
        <rFont val="ＭＳ Ｐゴシック"/>
        <family val="3"/>
        <charset val="128"/>
        <scheme val="minor"/>
      </rPr>
      <t xml:space="preserve">SSF </t>
    </r>
    <r>
      <rPr>
        <b/>
        <sz val="11"/>
        <color rgb="FFFF0000"/>
        <rFont val="ＭＳ Ｐゴシック"/>
        <family val="3"/>
        <charset val="128"/>
        <scheme val="minor"/>
      </rPr>
      <t xml:space="preserve">：②,上記確認後、SSFチャレンジデー本部より表紙原本の郵送依頼メールを配信　　　　　　　　　
</t>
    </r>
    <r>
      <rPr>
        <b/>
        <u/>
        <sz val="11"/>
        <color theme="9"/>
        <rFont val="ＭＳ Ｐゴシック"/>
        <family val="3"/>
        <charset val="128"/>
        <scheme val="minor"/>
      </rPr>
      <t>自治体</t>
    </r>
    <r>
      <rPr>
        <b/>
        <sz val="11"/>
        <color rgb="FFFF0000"/>
        <rFont val="ＭＳ Ｐゴシック"/>
        <family val="3"/>
        <charset val="128"/>
        <scheme val="minor"/>
      </rPr>
      <t>：③,②の</t>
    </r>
    <r>
      <rPr>
        <b/>
        <u/>
        <sz val="11"/>
        <color rgb="FFFF0000"/>
        <rFont val="ＭＳ Ｐゴシック"/>
        <family val="3"/>
        <charset val="128"/>
        <scheme val="minor"/>
      </rPr>
      <t>メールを確認後</t>
    </r>
    <r>
      <rPr>
        <b/>
        <sz val="11"/>
        <color rgb="FFFF0000"/>
        <rFont val="ＭＳ Ｐゴシック"/>
        <family val="3"/>
        <charset val="128"/>
        <scheme val="minor"/>
      </rPr>
      <t xml:space="preserve">、表紙の原本を郵送 　　　　　　
  </t>
    </r>
    <r>
      <rPr>
        <b/>
        <sz val="11"/>
        <color theme="4"/>
        <rFont val="ＭＳ Ｐゴシック"/>
        <family val="3"/>
        <charset val="128"/>
        <scheme val="minor"/>
      </rPr>
      <t>＜送付先＞〒107-0052　       
　　　　　　　     東京都港区赤坂1-2-2日本財団ビル3階
　　　　　　　     笹川スポーツ財団 SSFチャレンジデー本部
　</t>
    </r>
    <r>
      <rPr>
        <sz val="11"/>
        <rFont val="ＭＳ Ｐゴシック"/>
        <family val="3"/>
        <charset val="128"/>
        <scheme val="minor"/>
      </rPr>
      <t>※在宅勤務等で提出が遅れる場合にはご相談ください。</t>
    </r>
    <rPh sb="3" eb="4">
      <t>ナガ</t>
    </rPh>
    <rPh sb="20" eb="22">
      <t>ヨボウ</t>
    </rPh>
    <rPh sb="66" eb="67">
      <t>シ</t>
    </rPh>
    <rPh sb="71" eb="73">
      <t>ナイヨウ</t>
    </rPh>
    <rPh sb="75" eb="77">
      <t>カクニン</t>
    </rPh>
    <rPh sb="78" eb="79">
      <t>ネガ</t>
    </rPh>
    <rPh sb="87" eb="90">
      <t>ジチタイ</t>
    </rPh>
    <rPh sb="98" eb="100">
      <t>ジョウキ</t>
    </rPh>
    <rPh sb="100" eb="102">
      <t>テイシュツ</t>
    </rPh>
    <rPh sb="102" eb="104">
      <t>ショルイ</t>
    </rPh>
    <rPh sb="104" eb="106">
      <t>イッシキ</t>
    </rPh>
    <rPh sb="120" eb="122">
      <t>ホンブ</t>
    </rPh>
    <rPh sb="123" eb="125">
      <t>テイシュツ</t>
    </rPh>
    <rPh sb="131" eb="133">
      <t>ハイシン</t>
    </rPh>
    <rPh sb="133" eb="134">
      <t>サキ</t>
    </rPh>
    <rPh sb="176" eb="178">
      <t>ホンブ</t>
    </rPh>
    <rPh sb="188" eb="190">
      <t>ジョウキ</t>
    </rPh>
    <rPh sb="190" eb="192">
      <t>カクニン</t>
    </rPh>
    <rPh sb="192" eb="193">
      <t>ゴ</t>
    </rPh>
    <rPh sb="208" eb="210">
      <t>ヒョウシ</t>
    </rPh>
    <rPh sb="210" eb="212">
      <t>ゲンポン</t>
    </rPh>
    <rPh sb="213" eb="215">
      <t>ユウソウ</t>
    </rPh>
    <rPh sb="215" eb="217">
      <t>イライ</t>
    </rPh>
    <rPh sb="221" eb="223">
      <t>ハイシン</t>
    </rPh>
    <rPh sb="233" eb="236">
      <t>ジチタイ</t>
    </rPh>
    <rPh sb="245" eb="247">
      <t>カクニン</t>
    </rPh>
    <rPh sb="247" eb="248">
      <t>ゴ</t>
    </rPh>
    <rPh sb="249" eb="251">
      <t>ヒョウシ</t>
    </rPh>
    <rPh sb="252" eb="254">
      <t>ゲンポン</t>
    </rPh>
    <rPh sb="255" eb="257">
      <t>ユウソウ</t>
    </rPh>
    <phoneticPr fontId="1"/>
  </si>
  <si>
    <t>　　・チャレンジデーのロゴや文字の表示があるもののみ対象</t>
    <phoneticPr fontId="43"/>
  </si>
  <si>
    <t>　　
　　・チャレンジデーのロゴや文字の表示があるもののみ対象
　　</t>
    <phoneticPr fontId="43"/>
  </si>
  <si>
    <t>チャレンジデー前日･当日･翌日のみ対象</t>
    <rPh sb="17" eb="19">
      <t>タイショウ</t>
    </rPh>
    <phoneticPr fontId="43"/>
  </si>
  <si>
    <t xml:space="preserve">
チャレンジデー当日のみ対象
</t>
    <rPh sb="8" eb="10">
      <t>トウジツ</t>
    </rPh>
    <rPh sb="12" eb="14">
      <t>タイショウ</t>
    </rPh>
    <phoneticPr fontId="43"/>
  </si>
  <si>
    <t>-</t>
    <phoneticPr fontId="1"/>
  </si>
  <si>
    <t>・オンラインプログラム実施に関わる通信費</t>
    <rPh sb="11" eb="13">
      <t>ジッシ</t>
    </rPh>
    <rPh sb="14" eb="15">
      <t>カカ</t>
    </rPh>
    <rPh sb="17" eb="19">
      <t>ツウシン</t>
    </rPh>
    <rPh sb="19" eb="20">
      <t>ヒ</t>
    </rPh>
    <phoneticPr fontId="1"/>
  </si>
  <si>
    <t>【正式参加】</t>
    <rPh sb="1" eb="3">
      <t>セイシキ</t>
    </rPh>
    <rPh sb="3" eb="5">
      <t>サンカ</t>
    </rPh>
    <phoneticPr fontId="1"/>
  </si>
  <si>
    <t>昨年に続いての実施で口座情報に変更なしの場合             →  「３．助成金の振込先」は記入不要です</t>
    <rPh sb="20" eb="22">
      <t>バアイ</t>
    </rPh>
    <rPh sb="50" eb="52">
      <t>キニュウ</t>
    </rPh>
    <rPh sb="52" eb="54">
      <t>フヨウ</t>
    </rPh>
    <phoneticPr fontId="1"/>
  </si>
  <si>
    <r>
      <rPr>
        <b/>
        <u/>
        <sz val="11"/>
        <color theme="1"/>
        <rFont val="ＭＳ Ｐゴシック"/>
        <family val="3"/>
        <charset val="128"/>
        <scheme val="minor"/>
      </rPr>
      <t xml:space="preserve">通知時期 </t>
    </r>
    <r>
      <rPr>
        <sz val="11"/>
        <color theme="1"/>
        <rFont val="ＭＳ Ｐゴシック"/>
        <family val="2"/>
        <scheme val="minor"/>
      </rPr>
      <t xml:space="preserve"> 11月～12月</t>
    </r>
    <rPh sb="8" eb="9">
      <t>ガツ</t>
    </rPh>
    <rPh sb="12" eb="13">
      <t>ツキ</t>
    </rPh>
    <phoneticPr fontId="1"/>
  </si>
  <si>
    <t>宮城県</t>
    <rPh sb="0" eb="3">
      <t>ミヤギケン</t>
    </rPh>
    <phoneticPr fontId="1"/>
  </si>
  <si>
    <t>角田市</t>
  </si>
  <si>
    <t>福島県</t>
    <rPh sb="0" eb="3">
      <t>フクシマケン</t>
    </rPh>
    <phoneticPr fontId="1"/>
  </si>
  <si>
    <t>茨城県</t>
    <rPh sb="0" eb="3">
      <t>イバラキケン</t>
    </rPh>
    <phoneticPr fontId="1"/>
  </si>
  <si>
    <t>群馬県</t>
    <rPh sb="0" eb="3">
      <t>グンマケン</t>
    </rPh>
    <phoneticPr fontId="1"/>
  </si>
  <si>
    <t>神奈川県</t>
    <rPh sb="0" eb="4">
      <t>カナガワケン</t>
    </rPh>
    <phoneticPr fontId="1"/>
  </si>
  <si>
    <t>山梨県</t>
    <rPh sb="0" eb="3">
      <t>ヤマナシケン</t>
    </rPh>
    <phoneticPr fontId="1"/>
  </si>
  <si>
    <t>長野県</t>
    <rPh sb="0" eb="3">
      <t>ナガノケン</t>
    </rPh>
    <phoneticPr fontId="1"/>
  </si>
  <si>
    <t>京都府</t>
    <rPh sb="0" eb="3">
      <t>キョウトフ</t>
    </rPh>
    <phoneticPr fontId="1"/>
  </si>
  <si>
    <t>和歌山県</t>
    <rPh sb="0" eb="4">
      <t>ワカヤマケン</t>
    </rPh>
    <phoneticPr fontId="1"/>
  </si>
  <si>
    <t>島根県</t>
    <rPh sb="0" eb="3">
      <t>シマネケン</t>
    </rPh>
    <phoneticPr fontId="1"/>
  </si>
  <si>
    <t>岡山県</t>
    <rPh sb="0" eb="3">
      <t>オカヤマケン</t>
    </rPh>
    <phoneticPr fontId="1"/>
  </si>
  <si>
    <t>徳島県</t>
    <rPh sb="0" eb="3">
      <t>トクシマケン</t>
    </rPh>
    <phoneticPr fontId="1"/>
  </si>
  <si>
    <t>香川県</t>
    <rPh sb="0" eb="3">
      <t>カガワケン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</si>
  <si>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</si>
  <si>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</si>
  <si>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</si>
  <si>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</si>
  <si>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鹿児島県</t>
    <rPh sb="0" eb="4">
      <t>カゴシマケン</t>
    </rPh>
    <phoneticPr fontId="1"/>
  </si>
  <si>
    <t>長洲町</t>
  </si>
  <si>
    <t>　　・公共施設のみ対象
    ・個人に生じる料金は対象外
　　（例：プール/ボウリング/トレーニングジム等）
　</t>
    <rPh sb="33" eb="34">
      <t>レイ</t>
    </rPh>
    <phoneticPr fontId="43"/>
  </si>
  <si>
    <r>
      <rPr>
        <sz val="14"/>
        <color rgb="FFFF0000"/>
        <rFont val="ＭＳ 明朝"/>
        <family val="1"/>
        <charset val="128"/>
      </rPr>
      <t>　　</t>
    </r>
    <r>
      <rPr>
        <b/>
        <sz val="14"/>
        <rFont val="ＭＳ 明朝"/>
        <family val="1"/>
        <charset val="128"/>
      </rPr>
      <t>追加提出必須書類</t>
    </r>
    <r>
      <rPr>
        <sz val="14"/>
        <color rgb="FFFF0000"/>
        <rFont val="ＭＳ 明朝"/>
        <family val="1"/>
        <charset val="128"/>
      </rPr>
      <t xml:space="preserve">
　　・区間や経路、料金等を裏付ける書類（①～⑦のすべて、
　　　WEBの経路検索結果等で可）
　　・公共交通機関や旅行代理店等が発行する領収書（⑦）
　　・いずれも実費分のみを対象とし「日当」は対象外
　　・自治体の旅費規程による精算のみでは不十分なため対象外
　 （上記の実費分を証する領収書等に提出が必須）</t>
    </r>
    <r>
      <rPr>
        <sz val="14"/>
        <color theme="1"/>
        <rFont val="ＭＳ 明朝"/>
        <family val="1"/>
        <charset val="128"/>
      </rPr>
      <t xml:space="preserve">
</t>
    </r>
    <rPh sb="14" eb="16">
      <t>クカン</t>
    </rPh>
    <rPh sb="17" eb="19">
      <t>ケイロ</t>
    </rPh>
    <rPh sb="20" eb="22">
      <t>リョウキン</t>
    </rPh>
    <rPh sb="22" eb="23">
      <t>トウ</t>
    </rPh>
    <rPh sb="24" eb="26">
      <t>ウラヅ</t>
    </rPh>
    <rPh sb="28" eb="30">
      <t>ショルイ</t>
    </rPh>
    <rPh sb="47" eb="49">
      <t>ケイロ</t>
    </rPh>
    <rPh sb="49" eb="51">
      <t>ケンサク</t>
    </rPh>
    <rPh sb="51" eb="53">
      <t>ケッカ</t>
    </rPh>
    <rPh sb="53" eb="54">
      <t>トウ</t>
    </rPh>
    <rPh sb="55" eb="56">
      <t>カ</t>
    </rPh>
    <rPh sb="61" eb="63">
      <t>コウキョウ</t>
    </rPh>
    <rPh sb="63" eb="65">
      <t>コウツウ</t>
    </rPh>
    <rPh sb="65" eb="67">
      <t>キカン</t>
    </rPh>
    <rPh sb="68" eb="70">
      <t>リョコウ</t>
    </rPh>
    <rPh sb="70" eb="72">
      <t>ダイリ</t>
    </rPh>
    <rPh sb="72" eb="73">
      <t>テン</t>
    </rPh>
    <rPh sb="73" eb="74">
      <t>トウ</t>
    </rPh>
    <rPh sb="75" eb="77">
      <t>ハッコウ</t>
    </rPh>
    <rPh sb="79" eb="82">
      <t>リョウシュウショ</t>
    </rPh>
    <phoneticPr fontId="43"/>
  </si>
  <si>
    <r>
      <rPr>
        <b/>
        <sz val="14"/>
        <color theme="1"/>
        <rFont val="ＭＳ 明朝"/>
        <family val="1"/>
        <charset val="128"/>
      </rPr>
      <t>　 【左記に関する留意事項】</t>
    </r>
    <r>
      <rPr>
        <sz val="14"/>
        <color theme="1"/>
        <rFont val="ＭＳ 明朝"/>
        <family val="1"/>
        <charset val="128"/>
      </rPr>
      <t xml:space="preserve">
　　①昼夜合計1人1,000円(税込)まで対象
　　②アルコールは対象外
　</t>
    </r>
    <r>
      <rPr>
        <sz val="14"/>
        <color rgb="FFFFC000"/>
        <rFont val="ＭＳ 明朝"/>
        <family val="1"/>
        <charset val="128"/>
      </rPr>
      <t xml:space="preserve"> </t>
    </r>
    <r>
      <rPr>
        <sz val="14"/>
        <color theme="1"/>
        <rFont val="ＭＳ 明朝"/>
        <family val="1"/>
        <charset val="128"/>
      </rPr>
      <t xml:space="preserve">
</t>
    </r>
    <phoneticPr fontId="43"/>
  </si>
  <si>
    <r>
      <t xml:space="preserve">
　　・原則、委託費の割合は</t>
    </r>
    <r>
      <rPr>
        <u/>
        <sz val="14"/>
        <color rgb="FFFF0000"/>
        <rFont val="ＭＳ 明朝"/>
        <family val="1"/>
        <charset val="128"/>
      </rPr>
      <t xml:space="preserve">助成対象経費合計の50％以内
</t>
    </r>
    <r>
      <rPr>
        <sz val="14"/>
        <rFont val="ＭＳ 明朝"/>
        <family val="1"/>
        <charset val="128"/>
      </rPr>
      <t>　</t>
    </r>
    <r>
      <rPr>
        <sz val="14"/>
        <color theme="1"/>
        <rFont val="ＭＳ 明朝"/>
        <family val="1"/>
        <charset val="128"/>
      </rPr>
      <t>　　　 　　　</t>
    </r>
    <rPh sb="4" eb="6">
      <t>ゲンソク</t>
    </rPh>
    <rPh sb="7" eb="9">
      <t>イタク</t>
    </rPh>
    <rPh sb="9" eb="10">
      <t>ヒ</t>
    </rPh>
    <rPh sb="11" eb="13">
      <t>ワリアイ</t>
    </rPh>
    <rPh sb="26" eb="28">
      <t>イナイ</t>
    </rPh>
    <phoneticPr fontId="43"/>
  </si>
  <si>
    <t xml:space="preserve">    ・宿泊に伴う諸雑費は対象外（食費、電話代、クリーニング代等）
　  ・宿泊パック料金は全額交通費に計上
　　</t>
    <rPh sb="14" eb="17">
      <t>タイショウガイ</t>
    </rPh>
    <phoneticPr fontId="43"/>
  </si>
  <si>
    <r>
      <rPr>
        <b/>
        <sz val="14"/>
        <rFont val="ＭＳ 明朝"/>
        <family val="1"/>
        <charset val="128"/>
      </rPr>
      <t>　　追加提出必須書類</t>
    </r>
    <r>
      <rPr>
        <sz val="14"/>
        <color theme="1"/>
        <rFont val="ＭＳ 明朝"/>
        <family val="1"/>
        <charset val="128"/>
      </rPr>
      <t xml:space="preserve">
　　</t>
    </r>
    <r>
      <rPr>
        <sz val="14"/>
        <color rgb="FFFF0000"/>
        <rFont val="ＭＳ 明朝"/>
        <family val="1"/>
        <charset val="128"/>
      </rPr>
      <t>・領収者の「氏名」「住所」「電話番号」「押印」記載の領収書
　　・個人への支払いが複数ある場合、受取人の氏名･住所･名目･領収日･     
      押印があれば一覧表形式でも対象（受取人数分）</t>
    </r>
    <r>
      <rPr>
        <sz val="14"/>
        <color theme="1"/>
        <rFont val="ＭＳ 明朝"/>
        <family val="1"/>
        <charset val="128"/>
      </rPr>
      <t xml:space="preserve">
    その他 
　　・菓子折りや物品での謝礼は対象外
　  ・原則、人件費の割合は</t>
    </r>
    <r>
      <rPr>
        <u/>
        <sz val="14"/>
        <color rgb="FFFF0000"/>
        <rFont val="ＭＳ 明朝"/>
        <family val="1"/>
        <charset val="128"/>
      </rPr>
      <t xml:space="preserve">助成対象経費合計の30％以内
</t>
    </r>
    <r>
      <rPr>
        <sz val="14"/>
        <color rgb="FFFF0000"/>
        <rFont val="ＭＳ 明朝"/>
        <family val="1"/>
        <charset val="128"/>
      </rPr>
      <t>　　</t>
    </r>
    <r>
      <rPr>
        <u/>
        <sz val="14"/>
        <color rgb="FFFF0000"/>
        <rFont val="ＭＳ 明朝"/>
        <family val="1"/>
        <charset val="128"/>
      </rPr>
      <t xml:space="preserve">
</t>
    </r>
    <r>
      <rPr>
        <sz val="14"/>
        <color theme="1"/>
        <rFont val="ＭＳ 明朝"/>
        <family val="1"/>
        <charset val="128"/>
      </rPr>
      <t xml:space="preserve">
</t>
    </r>
    <rPh sb="2" eb="4">
      <t>ツイカ</t>
    </rPh>
    <rPh sb="4" eb="6">
      <t>テイシュツ</t>
    </rPh>
    <rPh sb="6" eb="8">
      <t>ヒッス</t>
    </rPh>
    <rPh sb="8" eb="10">
      <t>ショルイ</t>
    </rPh>
    <rPh sb="36" eb="38">
      <t>キサイ</t>
    </rPh>
    <rPh sb="39" eb="42">
      <t>リョウシュウショ</t>
    </rPh>
    <rPh sb="103" eb="105">
      <t>タイショウ</t>
    </rPh>
    <rPh sb="106" eb="107">
      <t>ウ</t>
    </rPh>
    <rPh sb="107" eb="108">
      <t>ト</t>
    </rPh>
    <rPh sb="108" eb="111">
      <t>ニンズウブン</t>
    </rPh>
    <rPh sb="124" eb="125">
      <t>タ</t>
    </rPh>
    <rPh sb="130" eb="133">
      <t>カシオ</t>
    </rPh>
    <rPh sb="139" eb="141">
      <t>シャレイ</t>
    </rPh>
    <phoneticPr fontId="43"/>
  </si>
  <si>
    <t>OP1</t>
    <phoneticPr fontId="1"/>
  </si>
  <si>
    <t>OP5</t>
    <phoneticPr fontId="1"/>
  </si>
  <si>
    <t>チャレンジデー前日・当日・翌日のみ対象</t>
    <rPh sb="7" eb="9">
      <t>ゼンジツ</t>
    </rPh>
    <rPh sb="10" eb="12">
      <t>トウジツ</t>
    </rPh>
    <rPh sb="13" eb="15">
      <t>ヨクジツ</t>
    </rPh>
    <rPh sb="17" eb="19">
      <t>タイショウ</t>
    </rPh>
    <phoneticPr fontId="43"/>
  </si>
  <si>
    <t>チャレンジデー前日・当日・翌日のみ対象</t>
    <phoneticPr fontId="1"/>
  </si>
  <si>
    <t>チャレンジデー当日のみ対象</t>
    <rPh sb="7" eb="9">
      <t>トウジツ</t>
    </rPh>
    <rPh sb="11" eb="13">
      <t>タイショウ</t>
    </rPh>
    <phoneticPr fontId="43"/>
  </si>
  <si>
    <t>　　・配信用のオンラインツールのアカウント契約費</t>
    <rPh sb="3" eb="5">
      <t>ハイシン</t>
    </rPh>
    <rPh sb="5" eb="6">
      <t>ヨウ</t>
    </rPh>
    <rPh sb="21" eb="23">
      <t>ケイヤク</t>
    </rPh>
    <rPh sb="23" eb="24">
      <t>ヒ</t>
    </rPh>
    <phoneticPr fontId="1"/>
  </si>
  <si>
    <t>5. 収支予算書</t>
    <rPh sb="3" eb="5">
      <t>シュウシ</t>
    </rPh>
    <rPh sb="5" eb="8">
      <t>ヨサンショ</t>
    </rPh>
    <phoneticPr fontId="1"/>
  </si>
  <si>
    <t>6. 実行委員会の規約または会則</t>
    <rPh sb="15" eb="16">
      <t>ソク</t>
    </rPh>
    <phoneticPr fontId="1"/>
  </si>
  <si>
    <t>7. 実行委員会の組織図または名簿</t>
    <phoneticPr fontId="1"/>
  </si>
  <si>
    <t>8. 助成金振込口座の通帳表紙･中表紙のコピー
※昨年に続いての実施で口座情報に変更あり/初実施の場合のみ　　</t>
    <phoneticPr fontId="1"/>
  </si>
  <si>
    <t>申請書②に担当者連絡先は記載されていますか</t>
    <rPh sb="0" eb="3">
      <t>シンセイショ</t>
    </rPh>
    <rPh sb="5" eb="7">
      <t>タントウ</t>
    </rPh>
    <rPh sb="7" eb="8">
      <t>シャ</t>
    </rPh>
    <rPh sb="8" eb="11">
      <t>レンラクサキ</t>
    </rPh>
    <rPh sb="12" eb="14">
      <t>キサイ</t>
    </rPh>
    <phoneticPr fontId="5"/>
  </si>
  <si>
    <t xml:space="preserve">①講師・指導者謝金（運動・スポーツ動画への出演等）
②司会（運動・スポーツ動画への出演等）
③運営スタッフに対する謝金
④団体謝金 
※①～④は10,000円（税込)まで対象
</t>
    <rPh sb="1" eb="3">
      <t>コウシ</t>
    </rPh>
    <rPh sb="4" eb="7">
      <t>シドウシャ</t>
    </rPh>
    <rPh sb="7" eb="9">
      <t>シャキン</t>
    </rPh>
    <rPh sb="10" eb="12">
      <t>ウンドウ</t>
    </rPh>
    <rPh sb="23" eb="24">
      <t>トウ</t>
    </rPh>
    <rPh sb="27" eb="29">
      <t>シカイ</t>
    </rPh>
    <rPh sb="47" eb="49">
      <t>ウンエイ</t>
    </rPh>
    <rPh sb="54" eb="55">
      <t>タイ</t>
    </rPh>
    <rPh sb="57" eb="59">
      <t>シャキン</t>
    </rPh>
    <rPh sb="61" eb="63">
      <t>ダンタイ</t>
    </rPh>
    <rPh sb="63" eb="65">
      <t>シャキン</t>
    </rPh>
    <phoneticPr fontId="43"/>
  </si>
  <si>
    <r>
      <rPr>
        <sz val="12"/>
        <color rgb="FFFF0000"/>
        <rFont val="ＭＳ 明朝"/>
        <family val="1"/>
        <charset val="128"/>
      </rPr>
      <t>チャレンジデー当日分への謝金
※①②は動画出演の場合、事前も可</t>
    </r>
    <r>
      <rPr>
        <sz val="12"/>
        <color theme="1"/>
        <rFont val="ＭＳ 明朝"/>
        <family val="1"/>
        <charset val="128"/>
      </rPr>
      <t xml:space="preserve">
</t>
    </r>
    <rPh sb="7" eb="10">
      <t>トウジツブン</t>
    </rPh>
    <rPh sb="12" eb="14">
      <t>シャキン</t>
    </rPh>
    <rPh sb="19" eb="21">
      <t>ドウガ</t>
    </rPh>
    <rPh sb="21" eb="23">
      <t>シュツエン</t>
    </rPh>
    <rPh sb="24" eb="26">
      <t>バアイ</t>
    </rPh>
    <rPh sb="27" eb="29">
      <t>ジゼン</t>
    </rPh>
    <rPh sb="30" eb="31">
      <t>カ</t>
    </rPh>
    <phoneticPr fontId="43"/>
  </si>
  <si>
    <t>チャレンジデー前日・当日・翌日のみ対象
※①②は動画出演の場合、事前も可</t>
    <rPh sb="7" eb="9">
      <t>ゼンジツ</t>
    </rPh>
    <rPh sb="10" eb="12">
      <t>トウジツ</t>
    </rPh>
    <rPh sb="13" eb="15">
      <t>ヨクジツ</t>
    </rPh>
    <rPh sb="17" eb="19">
      <t>タイショウ</t>
    </rPh>
    <phoneticPr fontId="43"/>
  </si>
  <si>
    <t>チャレンジデー前日・当日のみ対象
※①②は動画出演の場合、事前も可</t>
    <rPh sb="7" eb="9">
      <t>ゼンジツ</t>
    </rPh>
    <rPh sb="10" eb="12">
      <t>トウジツ</t>
    </rPh>
    <rPh sb="14" eb="16">
      <t>タイショウ</t>
    </rPh>
    <phoneticPr fontId="43"/>
  </si>
  <si>
    <t xml:space="preserve">
･冷暖房、照明等の附帯設備使用料
･体育館、グラウンド、会議室等の施設使用料 
（集計会場への活用も可）
</t>
    <rPh sb="42" eb="44">
      <t>シュウケイ</t>
    </rPh>
    <rPh sb="44" eb="46">
      <t>カイジョウ</t>
    </rPh>
    <rPh sb="48" eb="50">
      <t>カツヨウ</t>
    </rPh>
    <rPh sb="51" eb="52">
      <t>カ</t>
    </rPh>
    <phoneticPr fontId="43"/>
  </si>
  <si>
    <t>･新聞へのチラシ折込み費
･広報誌等への広告掲載費
･テレビやラジオのCM費
･チャレンジデーの広報を目的としたWEBサイト作成費
･QRコードの作成費
･運動・スポーツの動画作成費</t>
    <rPh sb="1" eb="3">
      <t>シンブン</t>
    </rPh>
    <rPh sb="8" eb="10">
      <t>オリコミ</t>
    </rPh>
    <rPh sb="88" eb="90">
      <t>サクセイ</t>
    </rPh>
    <rPh sb="90" eb="91">
      <t>ヒ</t>
    </rPh>
    <phoneticPr fontId="43"/>
  </si>
  <si>
    <t>Q：協力団体の移動用バスをチャーターした場合対象経費として認められるか？</t>
  </si>
  <si>
    <t>A：運転手つきであれば賃借料、運転手なしであれば交通費に計上してください。</t>
  </si>
  <si>
    <t>Q：軽減税率対象購入品は場合どのように入力すべきか？</t>
  </si>
  <si>
    <t xml:space="preserve">
助成金対象期間</t>
    <rPh sb="1" eb="4">
      <t>ジョセイキン</t>
    </rPh>
    <rPh sb="4" eb="6">
      <t>タイショウ</t>
    </rPh>
    <rPh sb="6" eb="8">
      <t>キカン</t>
    </rPh>
    <phoneticPr fontId="43"/>
  </si>
  <si>
    <t>枝幸町</t>
  </si>
  <si>
    <t>青森県</t>
    <rPh sb="0" eb="3">
      <t>アオモリケン</t>
    </rPh>
    <phoneticPr fontId="1"/>
  </si>
  <si>
    <t>田子町</t>
  </si>
  <si>
    <t>藤崎町</t>
  </si>
  <si>
    <t>にかほ市</t>
  </si>
  <si>
    <t>吉岡町</t>
  </si>
  <si>
    <t>南部町</t>
    <rPh sb="0" eb="3">
      <t>ナンブチョウ</t>
    </rPh>
    <phoneticPr fontId="1"/>
  </si>
  <si>
    <t>羽島市</t>
    <rPh sb="0" eb="3">
      <t>ハシマシ</t>
    </rPh>
    <phoneticPr fontId="1"/>
  </si>
  <si>
    <t>扶桑町</t>
  </si>
  <si>
    <t>三次市</t>
  </si>
  <si>
    <t>三好市</t>
  </si>
  <si>
    <t>八女市</t>
    <rPh sb="0" eb="3">
      <t>ヤメシ</t>
    </rPh>
    <phoneticPr fontId="1"/>
  </si>
  <si>
    <t>チャレンジデー2022助成金申請書</t>
    <phoneticPr fontId="1"/>
  </si>
  <si>
    <t>2022年度チャレンジデー助成金の交付を受けたいので、関係書類を添えて下記のとおり申請します。</t>
    <rPh sb="4" eb="6">
      <t>ネンド</t>
    </rPh>
    <rPh sb="17" eb="19">
      <t>コウフ</t>
    </rPh>
    <phoneticPr fontId="5"/>
  </si>
  <si>
    <t>チャレンジデー2022の開催</t>
    <phoneticPr fontId="1"/>
  </si>
  <si>
    <t>2022年5月25日（水）</t>
    <phoneticPr fontId="1"/>
  </si>
  <si>
    <t>（３）チャレンジデー2022実施の目的</t>
    <rPh sb="14" eb="16">
      <t>ジッシ</t>
    </rPh>
    <rPh sb="17" eb="19">
      <t>モクテキ</t>
    </rPh>
    <phoneticPr fontId="1"/>
  </si>
  <si>
    <t>チャレンジデー2022開催</t>
    <phoneticPr fontId="5"/>
  </si>
  <si>
    <t>１.チャレンジデー2022の目標</t>
    <rPh sb="14" eb="16">
      <t>モクヒョウ</t>
    </rPh>
    <phoneticPr fontId="1"/>
  </si>
  <si>
    <t>2022年度の予算計上額</t>
    <phoneticPr fontId="1"/>
  </si>
  <si>
    <r>
      <rPr>
        <b/>
        <u/>
        <sz val="11"/>
        <color theme="1"/>
        <rFont val="ＭＳ Ｐゴシック"/>
        <family val="3"/>
        <charset val="128"/>
        <scheme val="minor"/>
      </rPr>
      <t xml:space="preserve">通知時期 </t>
    </r>
    <r>
      <rPr>
        <sz val="11"/>
        <color theme="1"/>
        <rFont val="ＭＳ Ｐゴシック"/>
        <family val="2"/>
        <scheme val="minor"/>
      </rPr>
      <t xml:space="preserve"> 4月下旬</t>
    </r>
    <rPh sb="7" eb="8">
      <t>ガツ</t>
    </rPh>
    <rPh sb="8" eb="10">
      <t>ゲジュン</t>
    </rPh>
    <phoneticPr fontId="1"/>
  </si>
  <si>
    <r>
      <rPr>
        <b/>
        <u/>
        <sz val="11"/>
        <color theme="1"/>
        <rFont val="ＭＳ Ｐゴシック"/>
        <family val="3"/>
        <charset val="128"/>
        <scheme val="minor"/>
      </rPr>
      <t>算出方法</t>
    </r>
    <r>
      <rPr>
        <sz val="11"/>
        <color theme="1"/>
        <rFont val="ＭＳ Ｐゴシック"/>
        <family val="2"/>
        <scheme val="minor"/>
      </rPr>
      <t>　チャレンジデー2022の実施に伴う助成対象経費の一部（最大80％）を助成とする。
　　　　　　　 なお、下記表の通りカテゴリー別に助成金上限額を設ける。
　　　　　　　　　　</t>
    </r>
    <r>
      <rPr>
        <sz val="11"/>
        <color rgb="FFFF0000"/>
        <rFont val="ＭＳ Ｐゴシック"/>
        <family val="3"/>
        <charset val="128"/>
        <scheme val="minor"/>
      </rPr>
      <t>　  「助成対象経費合計」×「補助率（80％）」＝「助成金申請額」</t>
    </r>
    <r>
      <rPr>
        <sz val="11"/>
        <color theme="1"/>
        <rFont val="ＭＳ Ｐゴシック"/>
        <family val="2"/>
        <scheme val="minor"/>
      </rPr>
      <t xml:space="preserve">
</t>
    </r>
    <phoneticPr fontId="1"/>
  </si>
  <si>
    <r>
      <rPr>
        <b/>
        <u/>
        <sz val="11"/>
        <color theme="1"/>
        <rFont val="ＭＳ Ｐゴシック"/>
        <family val="3"/>
        <charset val="128"/>
        <scheme val="minor"/>
      </rPr>
      <t xml:space="preserve">報告期間 </t>
    </r>
    <r>
      <rPr>
        <sz val="11"/>
        <color theme="1"/>
        <rFont val="ＭＳ Ｐゴシック"/>
        <family val="2"/>
        <scheme val="minor"/>
      </rPr>
      <t xml:space="preserve"> 10月14日（金）締切</t>
    </r>
    <rPh sb="0" eb="2">
      <t>ホウコク</t>
    </rPh>
    <rPh sb="2" eb="4">
      <t>キカン</t>
    </rPh>
    <rPh sb="8" eb="9">
      <t>ガツ</t>
    </rPh>
    <rPh sb="11" eb="12">
      <t>ニチ</t>
    </rPh>
    <rPh sb="13" eb="14">
      <t>キン</t>
    </rPh>
    <rPh sb="15" eb="17">
      <t>シメキリ</t>
    </rPh>
    <phoneticPr fontId="1"/>
  </si>
  <si>
    <t>A：印刷費・製作費・広報費以外の項目は全て税込の金額で計上してください。</t>
    <rPh sb="2" eb="4">
      <t>インサツ</t>
    </rPh>
    <rPh sb="4" eb="5">
      <t>ヒ</t>
    </rPh>
    <rPh sb="6" eb="8">
      <t>セイサク</t>
    </rPh>
    <rPh sb="8" eb="9">
      <t>ヒ</t>
    </rPh>
    <rPh sb="10" eb="12">
      <t>コウホウ</t>
    </rPh>
    <rPh sb="12" eb="13">
      <t>ヒ</t>
    </rPh>
    <rPh sb="13" eb="15">
      <t>イガイ</t>
    </rPh>
    <rPh sb="16" eb="18">
      <t>コウモク</t>
    </rPh>
    <rPh sb="19" eb="20">
      <t>スベ</t>
    </rPh>
    <phoneticPr fontId="1"/>
  </si>
  <si>
    <r>
      <rPr>
        <b/>
        <u/>
        <sz val="11"/>
        <rFont val="ＭＳ Ｐゴシック"/>
        <family val="3"/>
        <charset val="128"/>
        <scheme val="minor"/>
      </rPr>
      <t>申請団体</t>
    </r>
    <r>
      <rPr>
        <sz val="11"/>
        <color rgb="FFFF0000"/>
        <rFont val="ＭＳ Ｐゴシック"/>
        <family val="3"/>
        <charset val="128"/>
        <scheme val="minor"/>
      </rPr>
      <t xml:space="preserve">  </t>
    </r>
    <r>
      <rPr>
        <sz val="11"/>
        <rFont val="ＭＳ Ｐゴシック"/>
        <family val="3"/>
        <charset val="128"/>
        <scheme val="minor"/>
      </rPr>
      <t>チャレンジデー2022を実施するために自治体が構成した実行委員会</t>
    </r>
    <rPh sb="0" eb="2">
      <t>シンセイ</t>
    </rPh>
    <rPh sb="2" eb="4">
      <t>ダンタイ</t>
    </rPh>
    <phoneticPr fontId="1"/>
  </si>
  <si>
    <r>
      <rPr>
        <b/>
        <u/>
        <sz val="11"/>
        <color theme="1"/>
        <rFont val="ＭＳ Ｐゴシック"/>
        <family val="3"/>
        <charset val="128"/>
        <scheme val="minor"/>
      </rPr>
      <t xml:space="preserve">振込時期 </t>
    </r>
    <r>
      <rPr>
        <sz val="11"/>
        <color theme="1"/>
        <rFont val="ＭＳ Ｐゴシック"/>
        <family val="2"/>
        <scheme val="minor"/>
      </rPr>
      <t xml:space="preserve"> 4月28日頃　※時期が前後する可能性がございます。予めご了承ください。</t>
    </r>
    <phoneticPr fontId="1"/>
  </si>
  <si>
    <t>名称</t>
    <rPh sb="0" eb="2">
      <t>メイショウ</t>
    </rPh>
    <phoneticPr fontId="1"/>
  </si>
  <si>
    <t>実施場所</t>
    <rPh sb="0" eb="2">
      <t>ジッシ</t>
    </rPh>
    <rPh sb="2" eb="4">
      <t>バショ</t>
    </rPh>
    <phoneticPr fontId="1"/>
  </si>
  <si>
    <t>内容・特徴</t>
    <rPh sb="0" eb="2">
      <t>ナイヨウ</t>
    </rPh>
    <rPh sb="3" eb="5">
      <t>トクチョウ</t>
    </rPh>
    <phoneticPr fontId="1"/>
  </si>
  <si>
    <t>３．主な周知・広報施策</t>
    <rPh sb="2" eb="3">
      <t>オモ</t>
    </rPh>
    <rPh sb="4" eb="6">
      <t>シュウチ</t>
    </rPh>
    <rPh sb="7" eb="9">
      <t>コウホウ</t>
    </rPh>
    <rPh sb="9" eb="11">
      <t>シサク</t>
    </rPh>
    <phoneticPr fontId="1"/>
  </si>
  <si>
    <t>想定参加者数</t>
    <rPh sb="0" eb="2">
      <t>ソウテイ</t>
    </rPh>
    <phoneticPr fontId="1"/>
  </si>
  <si>
    <t>感染対策</t>
    <rPh sb="0" eb="2">
      <t>カンセン</t>
    </rPh>
    <rPh sb="2" eb="4">
      <t>タイサク</t>
    </rPh>
    <phoneticPr fontId="1"/>
  </si>
  <si>
    <t>２．主な予定イベント・プログラム（人を多く集めるイベントを中心に記載ください）</t>
    <rPh sb="2" eb="3">
      <t>オモ</t>
    </rPh>
    <rPh sb="4" eb="6">
      <t>ヨテイ</t>
    </rPh>
    <rPh sb="17" eb="18">
      <t>ヒト</t>
    </rPh>
    <rPh sb="19" eb="20">
      <t>オオ</t>
    </rPh>
    <rPh sb="21" eb="22">
      <t>アツ</t>
    </rPh>
    <rPh sb="29" eb="31">
      <t>チュウシン</t>
    </rPh>
    <rPh sb="32" eb="34">
      <t>キサイ</t>
    </rPh>
    <phoneticPr fontId="1"/>
  </si>
  <si>
    <t>OP3</t>
    <phoneticPr fontId="5"/>
  </si>
  <si>
    <t>OP1</t>
    <phoneticPr fontId="5"/>
  </si>
  <si>
    <t>OP4</t>
    <phoneticPr fontId="5"/>
  </si>
  <si>
    <t>OP2</t>
    <phoneticPr fontId="5"/>
  </si>
  <si>
    <t>南部町</t>
  </si>
  <si>
    <t>羽島市</t>
  </si>
  <si>
    <t>OP6</t>
    <phoneticPr fontId="5"/>
  </si>
  <si>
    <t>八女市</t>
  </si>
  <si>
    <t>助成対象経費合計の80％</t>
    <phoneticPr fontId="1"/>
  </si>
  <si>
    <t>申請者名</t>
    <phoneticPr fontId="5"/>
  </si>
  <si>
    <r>
      <rPr>
        <sz val="10"/>
        <color theme="1"/>
        <rFont val="ＭＳ ゴシック"/>
        <family val="3"/>
        <charset val="128"/>
      </rPr>
      <t>数値以外の目標</t>
    </r>
    <r>
      <rPr>
        <sz val="9"/>
        <color theme="1"/>
        <rFont val="ＭＳ ゴシック"/>
        <family val="3"/>
        <charset val="128"/>
      </rPr>
      <t xml:space="preserve">
</t>
    </r>
    <r>
      <rPr>
        <sz val="6"/>
        <color theme="1"/>
        <rFont val="ＭＳ ゴシック"/>
        <family val="3"/>
        <charset val="128"/>
      </rPr>
      <t>（あれば入力してください）</t>
    </r>
    <phoneticPr fontId="1"/>
  </si>
  <si>
    <t>助成金上限満額受領に必要な自治体負担額</t>
    <rPh sb="0" eb="2">
      <t>ジョセイ</t>
    </rPh>
    <rPh sb="2" eb="3">
      <t>キン</t>
    </rPh>
    <rPh sb="3" eb="5">
      <t>ジョウゲン</t>
    </rPh>
    <rPh sb="7" eb="9">
      <t>ジュリョウ</t>
    </rPh>
    <rPh sb="10" eb="12">
      <t>ヒツヨウ</t>
    </rPh>
    <rPh sb="13" eb="16">
      <t>ジチタイ</t>
    </rPh>
    <rPh sb="16" eb="18">
      <t>フタン</t>
    </rPh>
    <rPh sb="18" eb="19">
      <t>ガク</t>
    </rPh>
    <phoneticPr fontId="1"/>
  </si>
  <si>
    <r>
      <rPr>
        <b/>
        <sz val="16"/>
        <color rgb="FFFF0000"/>
        <rFont val="ＭＳ 明朝"/>
        <family val="1"/>
        <charset val="128"/>
      </rPr>
      <t>&lt;提出必須書類&gt;</t>
    </r>
    <r>
      <rPr>
        <b/>
        <sz val="14"/>
        <color rgb="FFFF0000"/>
        <rFont val="ＭＳ 明朝"/>
        <family val="1"/>
        <charset val="128"/>
      </rPr>
      <t xml:space="preserve">
 　　　</t>
    </r>
    <r>
      <rPr>
        <b/>
        <u/>
        <sz val="20"/>
        <color rgb="FFFF0000"/>
        <rFont val="ＭＳ 明朝"/>
        <family val="1"/>
        <charset val="128"/>
      </rPr>
      <t xml:space="preserve">領収書コピー     + 内訳のわかる書類（納品書・請求書等）
</t>
    </r>
    <r>
      <rPr>
        <b/>
        <sz val="14"/>
        <color rgb="FFFF0000"/>
        <rFont val="ＭＳ 明朝"/>
        <family val="1"/>
        <charset val="128"/>
      </rPr>
      <t>または、　</t>
    </r>
    <r>
      <rPr>
        <b/>
        <sz val="20"/>
        <color rgb="FFFF0000"/>
        <rFont val="ＭＳ 明朝"/>
        <family val="1"/>
        <charset val="128"/>
      </rPr>
      <t xml:space="preserve">
 　　</t>
    </r>
    <r>
      <rPr>
        <b/>
        <u/>
        <sz val="20"/>
        <color rgb="FFFF0000"/>
        <rFont val="ＭＳ 明朝"/>
        <family val="1"/>
        <charset val="128"/>
      </rPr>
      <t>振込確定書コピー + 内訳のわかる書類（納品書・請求書等）</t>
    </r>
    <r>
      <rPr>
        <b/>
        <sz val="20"/>
        <color rgb="FFFF0000"/>
        <rFont val="ＭＳ 明朝"/>
        <family val="1"/>
        <charset val="128"/>
      </rPr>
      <t xml:space="preserve">
</t>
    </r>
    <r>
      <rPr>
        <b/>
        <sz val="14"/>
        <color rgb="FFFF0000"/>
        <rFont val="ＭＳ 明朝"/>
        <family val="1"/>
        <charset val="128"/>
      </rPr>
      <t xml:space="preserve">
&lt;その他留意事項&gt;
　　　・振込手数料は生じた費目に計上。
　　　・領収書の宛名は「実行委員会名」以外対象外とする。
　　　・領収書の宛名・日付未記入の場合外経費とする。
　　　・領収書の日付が助成対象期間外の場合対象外とする。
　　　・例外は下記【各費目留意事項】参照。
</t>
    </r>
    <rPh sb="1" eb="3">
      <t>テイシュツ</t>
    </rPh>
    <rPh sb="3" eb="5">
      <t>ヒッス</t>
    </rPh>
    <rPh sb="5" eb="7">
      <t>ショルイ</t>
    </rPh>
    <rPh sb="13" eb="16">
      <t>リョウシュウショ</t>
    </rPh>
    <rPh sb="26" eb="28">
      <t>ウチワケ</t>
    </rPh>
    <rPh sb="32" eb="34">
      <t>ショルイ</t>
    </rPh>
    <rPh sb="35" eb="38">
      <t>ノウヒンショ</t>
    </rPh>
    <rPh sb="39" eb="43">
      <t>セイキュウショトウ</t>
    </rPh>
    <rPh sb="54" eb="56">
      <t>フリコミ</t>
    </rPh>
    <rPh sb="56" eb="59">
      <t>カクテイショ</t>
    </rPh>
    <rPh sb="65" eb="67">
      <t>ウチワケ</t>
    </rPh>
    <rPh sb="71" eb="73">
      <t>ショルイ</t>
    </rPh>
    <rPh sb="74" eb="77">
      <t>ノウヒンショ</t>
    </rPh>
    <rPh sb="78" eb="82">
      <t>セイキュウショトウ</t>
    </rPh>
    <phoneticPr fontId="43"/>
  </si>
  <si>
    <t>人件費（助成対象経費の30％以内）と委託費（助成対象経費の50％以内）に間違いはありませんか。</t>
    <rPh sb="0" eb="3">
      <t>ジンケンヒ</t>
    </rPh>
    <rPh sb="4" eb="6">
      <t>ジョセイ</t>
    </rPh>
    <rPh sb="6" eb="8">
      <t>タイショウ</t>
    </rPh>
    <rPh sb="8" eb="10">
      <t>ケイヒ</t>
    </rPh>
    <rPh sb="14" eb="16">
      <t>イナイ</t>
    </rPh>
    <rPh sb="18" eb="21">
      <t>イタクヒ</t>
    </rPh>
    <rPh sb="36" eb="38">
      <t>マチガ</t>
    </rPh>
    <phoneticPr fontId="1"/>
  </si>
  <si>
    <r>
      <rPr>
        <b/>
        <u/>
        <sz val="11"/>
        <color theme="1"/>
        <rFont val="ＭＳ ゴシック"/>
        <family val="3"/>
        <charset val="128"/>
      </rPr>
      <t>助成対象期間</t>
    </r>
    <r>
      <rPr>
        <sz val="11"/>
        <color theme="1"/>
        <rFont val="ＭＳ ゴシック"/>
        <family val="3"/>
        <charset val="128"/>
      </rPr>
      <t xml:space="preserve"> 2022年4月1日（金）～2022年8月31日（水）
　　　　　　   </t>
    </r>
    <r>
      <rPr>
        <sz val="11"/>
        <color rgb="FFFF0000"/>
        <rFont val="ＭＳ ゴシック"/>
        <family val="3"/>
        <charset val="128"/>
      </rPr>
      <t>※領収書の宛名は申請書の差出人である「実行委員会名」で統一。</t>
    </r>
    <r>
      <rPr>
        <sz val="11"/>
        <color theme="1"/>
        <rFont val="ＭＳ ゴシック"/>
        <family val="3"/>
        <charset val="128"/>
      </rPr>
      <t xml:space="preserve">
               </t>
    </r>
    <r>
      <rPr>
        <sz val="11"/>
        <color rgb="FFFF0000"/>
        <rFont val="ＭＳ ゴシック"/>
        <family val="3"/>
        <charset val="128"/>
      </rPr>
      <t>※領収書の宛名・日付未記入または、上記期間外の場合、助成対象外経費とする。</t>
    </r>
    <rPh sb="0" eb="2">
      <t>ジョセイ</t>
    </rPh>
    <rPh sb="17" eb="18">
      <t>キン</t>
    </rPh>
    <rPh sb="24" eb="25">
      <t>ネン</t>
    </rPh>
    <rPh sb="31" eb="32">
      <t>スイ</t>
    </rPh>
    <rPh sb="44" eb="47">
      <t>リョウシュウショ</t>
    </rPh>
    <rPh sb="48" eb="50">
      <t>アテナ</t>
    </rPh>
    <rPh sb="94" eb="96">
      <t>アテナ</t>
    </rPh>
    <rPh sb="99" eb="102">
      <t>ミキニュウ</t>
    </rPh>
    <phoneticPr fontId="1"/>
  </si>
  <si>
    <r>
      <rPr>
        <b/>
        <u/>
        <sz val="11"/>
        <rFont val="ＭＳ Ｐゴシック"/>
        <family val="3"/>
        <charset val="128"/>
        <scheme val="minor"/>
      </rPr>
      <t xml:space="preserve">申請期間 </t>
    </r>
    <r>
      <rPr>
        <b/>
        <sz val="11"/>
        <color theme="1"/>
        <rFont val="ＭＳ Ｐゴシック"/>
        <family val="3"/>
        <charset val="128"/>
        <scheme val="minor"/>
      </rPr>
      <t xml:space="preserve"> </t>
    </r>
    <r>
      <rPr>
        <sz val="11"/>
        <color theme="1"/>
        <rFont val="ＭＳ Ｐゴシック"/>
        <family val="2"/>
        <scheme val="minor"/>
      </rPr>
      <t>2022年3月9日（水）～2022年3月25日（金）</t>
    </r>
    <r>
      <rPr>
        <b/>
        <sz val="11"/>
        <color rgb="FFFF0000"/>
        <rFont val="ＭＳ Ｐゴシック"/>
        <family val="3"/>
        <charset val="128"/>
        <scheme val="minor"/>
      </rPr>
      <t>※厳守</t>
    </r>
    <rPh sb="16" eb="17">
      <t>スイ</t>
    </rPh>
    <rPh sb="23" eb="24">
      <t>ネン</t>
    </rPh>
    <rPh sb="30" eb="31">
      <t>キン</t>
    </rPh>
    <rPh sb="33" eb="35">
      <t>ゲンシュ</t>
    </rPh>
    <phoneticPr fontId="1"/>
  </si>
  <si>
    <t>2回目以上の実施で口座情報に変更あり/初実施の場合  →  「３．助成金の振込先」へ記入必須です</t>
    <rPh sb="1" eb="3">
      <t>カイメ</t>
    </rPh>
    <rPh sb="3" eb="5">
      <t>イジョウ</t>
    </rPh>
    <rPh sb="19" eb="22">
      <t>ハツジッシ</t>
    </rPh>
    <rPh sb="23" eb="25">
      <t>バアイ</t>
    </rPh>
    <rPh sb="44" eb="46">
      <t>ヒッス</t>
    </rPh>
    <phoneticPr fontId="1"/>
  </si>
  <si>
    <t>大分県</t>
    <rPh sb="0" eb="3">
      <t>オオイタケン</t>
    </rPh>
    <phoneticPr fontId="1"/>
  </si>
  <si>
    <t>杵築市</t>
    <rPh sb="0" eb="3">
      <t>キツキシ</t>
    </rPh>
    <phoneticPr fontId="1"/>
  </si>
  <si>
    <t>※本事業計画書でお聞きした内容は、完了報告書提出時にお聞きする項目を合わせて、後日集計・分析し、自治体の皆さまに結果をご報告予定ですので、ぜひご協力ください。</t>
    <rPh sb="1" eb="2">
      <t>ホン</t>
    </rPh>
    <rPh sb="2" eb="4">
      <t>ジギョウ</t>
    </rPh>
    <rPh sb="4" eb="7">
      <t>ケイカクショ</t>
    </rPh>
    <rPh sb="9" eb="10">
      <t>キ</t>
    </rPh>
    <rPh sb="13" eb="15">
      <t>ナイヨウ</t>
    </rPh>
    <rPh sb="17" eb="19">
      <t>カンリョウ</t>
    </rPh>
    <rPh sb="19" eb="22">
      <t>ホウコクショ</t>
    </rPh>
    <rPh sb="22" eb="24">
      <t>テイシュツ</t>
    </rPh>
    <rPh sb="24" eb="25">
      <t>ジ</t>
    </rPh>
    <rPh sb="27" eb="28">
      <t>キ</t>
    </rPh>
    <rPh sb="31" eb="33">
      <t>コウモク</t>
    </rPh>
    <rPh sb="34" eb="35">
      <t>ア</t>
    </rPh>
    <rPh sb="39" eb="41">
      <t>ゴジツ</t>
    </rPh>
    <rPh sb="41" eb="43">
      <t>シュウケイ</t>
    </rPh>
    <rPh sb="44" eb="46">
      <t>ブンセキ</t>
    </rPh>
    <rPh sb="48" eb="51">
      <t>ジチタイ</t>
    </rPh>
    <rPh sb="52" eb="53">
      <t>ミナ</t>
    </rPh>
    <rPh sb="56" eb="58">
      <t>ケッカ</t>
    </rPh>
    <rPh sb="60" eb="62">
      <t>ホウコク</t>
    </rPh>
    <rPh sb="62" eb="64">
      <t>ヨテイ</t>
    </rPh>
    <rPh sb="72" eb="74">
      <t>キョウリョク</t>
    </rPh>
    <phoneticPr fontId="1"/>
  </si>
  <si>
    <t>チャレンジデー前日･当日･翌日のみ対象
※動画撮影に使用する場合は事前も可
（合計3日間）</t>
    <rPh sb="21" eb="23">
      <t>ドウガ</t>
    </rPh>
    <rPh sb="23" eb="25">
      <t>サツエイ</t>
    </rPh>
    <rPh sb="26" eb="28">
      <t>シヨウ</t>
    </rPh>
    <rPh sb="30" eb="32">
      <t>バアイ</t>
    </rPh>
    <rPh sb="33" eb="35">
      <t>ジゼン</t>
    </rPh>
    <rPh sb="36" eb="37">
      <t>カ</t>
    </rPh>
    <rPh sb="39" eb="41">
      <t>ゴウケイ</t>
    </rPh>
    <rPh sb="42" eb="43">
      <t>ニチ</t>
    </rPh>
    <rPh sb="43" eb="44">
      <t>アイダ</t>
    </rPh>
    <phoneticPr fontId="1"/>
  </si>
  <si>
    <r>
      <t xml:space="preserve">
　　・笹川スポーツ財団への書類等郵送費は対象外
　　</t>
    </r>
    <r>
      <rPr>
        <b/>
        <sz val="14"/>
        <rFont val="ＭＳ 明朝"/>
        <family val="1"/>
        <charset val="128"/>
      </rPr>
      <t>【左記に関する留意事項】</t>
    </r>
    <r>
      <rPr>
        <sz val="14"/>
        <rFont val="ＭＳ 明朝"/>
        <family val="1"/>
        <charset val="128"/>
      </rPr>
      <t xml:space="preserve">
    ・切手代は、名称欄に「使用用途」、「何通」を記載。
　　　（例：○○自治会へのお礼状、50通）</t>
    </r>
    <rPh sb="21" eb="24">
      <t>タイショウガイ</t>
    </rPh>
    <rPh sb="28" eb="30">
      <t>サキ</t>
    </rPh>
    <rPh sb="31" eb="32">
      <t>カン</t>
    </rPh>
    <rPh sb="34" eb="38">
      <t>リュウイジコウ</t>
    </rPh>
    <rPh sb="45" eb="48">
      <t>キッテダイ</t>
    </rPh>
    <rPh sb="55" eb="57">
      <t>シヨウ</t>
    </rPh>
    <rPh sb="62" eb="64">
      <t>ナンツウ</t>
    </rPh>
    <phoneticPr fontId="43"/>
  </si>
  <si>
    <r>
      <t xml:space="preserve">①事務用品代 
②参加賞代
③スポーツ用具代 
④表彰品代（賞状、トロフィー等） 
⑤自治体旗/横断幕/のぼりクリーニング代 
⑥エール交換用備品（ICレコーダー・ウェブカメラ）
⑦対戦自治体への贈答品代
</t>
    </r>
    <r>
      <rPr>
        <sz val="14"/>
        <color rgb="FFFF0000"/>
        <rFont val="ＭＳ 明朝"/>
        <family val="1"/>
        <charset val="128"/>
      </rPr>
      <t>⑧感染症対策備品　</t>
    </r>
    <r>
      <rPr>
        <sz val="14"/>
        <rFont val="ＭＳ 明朝"/>
        <family val="1"/>
        <charset val="128"/>
      </rPr>
      <t xml:space="preserve"> 
</t>
    </r>
    <rPh sb="104" eb="107">
      <t>カンセンショウ</t>
    </rPh>
    <rPh sb="107" eb="109">
      <t>タイサク</t>
    </rPh>
    <rPh sb="109" eb="111">
      <t>ビヒン</t>
    </rPh>
    <phoneticPr fontId="43"/>
  </si>
  <si>
    <r>
      <rPr>
        <b/>
        <sz val="14"/>
        <color theme="1"/>
        <rFont val="ＭＳ 明朝"/>
        <family val="1"/>
        <charset val="128"/>
      </rPr>
      <t>　 【左記に関する留意事項】</t>
    </r>
    <r>
      <rPr>
        <sz val="14"/>
        <color theme="1"/>
        <rFont val="ＭＳ 明朝"/>
        <family val="1"/>
        <charset val="128"/>
      </rPr>
      <t xml:space="preserve">
　　①代表者の私印は対象外
　　②1人あたり500円(税込)まで対象 ※金券等は対象外
　　③1個あたり50,000円(税込)まで対象
　　④副賞等の賞品・景品代は対象外
　　⑥1台のみ対象/10,000円(税込)まで対象
　　</t>
    </r>
    <r>
      <rPr>
        <sz val="14"/>
        <rFont val="ＭＳ 明朝"/>
        <family val="1"/>
        <charset val="128"/>
      </rPr>
      <t>⑦1自治体あたり5,000円（税込)まで対象
　　</t>
    </r>
    <r>
      <rPr>
        <sz val="14"/>
        <color rgb="FFFF0000"/>
        <rFont val="ＭＳ 明朝"/>
        <family val="1"/>
        <charset val="128"/>
      </rPr>
      <t>⑧1台あたり50,000円(税込)まで対象</t>
    </r>
    <r>
      <rPr>
        <sz val="14"/>
        <rFont val="ＭＳ 明朝"/>
        <family val="1"/>
        <charset val="128"/>
      </rPr>
      <t xml:space="preserve">
</t>
    </r>
    <r>
      <rPr>
        <sz val="14"/>
        <color theme="1"/>
        <rFont val="ＭＳ 明朝"/>
        <family val="1"/>
        <charset val="128"/>
      </rPr>
      <t xml:space="preserve">　　その他    
　　・自治体で備えるべき設備・備品は対象外
</t>
    </r>
    <rPh sb="3" eb="4">
      <t>ヒダリ</t>
    </rPh>
    <rPh sb="4" eb="5">
      <t>キ</t>
    </rPh>
    <rPh sb="6" eb="7">
      <t>カン</t>
    </rPh>
    <rPh sb="9" eb="11">
      <t>リュウイ</t>
    </rPh>
    <rPh sb="11" eb="13">
      <t>ジコウ</t>
    </rPh>
    <rPh sb="131" eb="134">
      <t>ジチタイ</t>
    </rPh>
    <rPh sb="156" eb="157">
      <t>ダイ</t>
    </rPh>
    <rPh sb="166" eb="167">
      <t>エン</t>
    </rPh>
    <rPh sb="168" eb="170">
      <t>ゼイコ</t>
    </rPh>
    <rPh sb="173" eb="175">
      <t>タイショウ</t>
    </rPh>
    <rPh sb="180" eb="181">
      <t>タ</t>
    </rPh>
    <phoneticPr fontId="43"/>
  </si>
  <si>
    <t>4. 事業計画書</t>
    <rPh sb="3" eb="5">
      <t>ジギョウ</t>
    </rPh>
    <rPh sb="5" eb="8">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</si>
</sst>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Red]\(0\)"/>
    <numFmt numFmtId="178" formatCode="#,##0_ "/>
    <numFmt numFmtId="179" formatCode="#,##0_ ;[Red]\-#,##0\ "/>
    <numFmt numFmtId="180" formatCode="#,###"/>
    <numFmt numFmtId="181" formatCode="#,##0.00_);[Red]\(#,##0.00\)"/>
    <numFmt numFmtId="182" formatCode="[&gt;=1000]#,##0;General\ "/>
    <numFmt numFmtId="183" formatCode="#,###&quot;円&quot;"/>
    <numFmt numFmtId="184" formatCode="#,##0&quot;円&quot;"/>
  </numFmts>
  <fonts count="82">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sz val="6"/>
      <name val="ＭＳ Ｐゴシック"/>
      <family val="2"/>
      <charset val="128"/>
      <scheme val="minor"/>
    </font>
    <font>
      <b/>
      <sz val="14"/>
      <color rgb="FF000000"/>
      <name val="ＭＳ ゴシック"/>
      <family val="3"/>
      <charset val="128"/>
    </font>
    <font>
      <sz val="10"/>
      <color rgb="FF000000"/>
      <name val="ＭＳ ゴシック"/>
      <family val="3"/>
      <charset val="128"/>
    </font>
    <font>
      <sz val="10.5"/>
      <color rgb="FF000000"/>
      <name val="ＭＳ ゴシック"/>
      <family val="3"/>
      <charset val="128"/>
    </font>
    <font>
      <sz val="9"/>
      <color theme="1"/>
      <name val="ＭＳ ゴシック"/>
      <family val="3"/>
      <charset val="128"/>
    </font>
    <font>
      <sz val="10.5"/>
      <color theme="1"/>
      <name val="ＭＳ ゴシック"/>
      <family val="3"/>
      <charset val="128"/>
    </font>
    <font>
      <sz val="11"/>
      <name val="ＭＳ ゴシック"/>
      <family val="3"/>
      <charset val="128"/>
    </font>
    <font>
      <sz val="11"/>
      <color theme="1"/>
      <name val="ＭＳ Ｐゴシック"/>
      <family val="2"/>
      <scheme val="minor"/>
    </font>
    <font>
      <sz val="14"/>
      <color theme="1"/>
      <name val="ＭＳ ゴシック"/>
      <family val="3"/>
      <charset val="128"/>
    </font>
    <font>
      <sz val="16"/>
      <color theme="1"/>
      <name val="ＭＳ ゴシック"/>
      <family val="3"/>
      <charset val="128"/>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6"/>
      <color theme="1"/>
      <name val="ＭＳ 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u/>
      <sz val="11"/>
      <name val="ＭＳ ゴシック"/>
      <family val="3"/>
      <charset val="128"/>
    </font>
    <font>
      <u/>
      <sz val="11"/>
      <name val="ＭＳ ゴシック"/>
      <family val="3"/>
      <charset val="128"/>
    </font>
    <font>
      <sz val="12"/>
      <color rgb="FF000000"/>
      <name val="ＭＳ ゴシック"/>
      <family val="3"/>
      <charset val="128"/>
    </font>
    <font>
      <sz val="12"/>
      <color theme="1"/>
      <name val="ＭＳ ゴシック"/>
      <family val="3"/>
      <charset val="128"/>
    </font>
    <font>
      <sz val="9"/>
      <name val="ＭＳ ゴシック"/>
      <family val="3"/>
      <charset val="128"/>
    </font>
    <font>
      <b/>
      <sz val="9"/>
      <name val="ＭＳ ゴシック"/>
      <family val="3"/>
      <charset val="128"/>
    </font>
    <font>
      <u/>
      <sz val="11"/>
      <color theme="1"/>
      <name val="ＭＳ ゴシック"/>
      <family val="3"/>
      <charset val="128"/>
    </font>
    <font>
      <b/>
      <sz val="11"/>
      <color theme="1"/>
      <name val="ＭＳ ゴシック"/>
      <family val="3"/>
      <charset val="128"/>
    </font>
    <font>
      <sz val="10"/>
      <name val="ＭＳ ゴシック"/>
      <family val="3"/>
      <charset val="128"/>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u/>
      <sz val="11"/>
      <name val="ＭＳ Ｐゴシック"/>
      <family val="3"/>
      <charset val="128"/>
      <scheme val="minor"/>
    </font>
    <font>
      <b/>
      <u/>
      <sz val="11"/>
      <color theme="1"/>
      <name val="ＭＳ Ｐゴシック"/>
      <family val="3"/>
      <charset val="128"/>
      <scheme val="minor"/>
    </font>
    <font>
      <sz val="11"/>
      <color rgb="FFFF0000"/>
      <name val="ＭＳ ゴシック"/>
      <family val="3"/>
      <charset val="128"/>
    </font>
    <font>
      <sz val="11"/>
      <color rgb="FFFF0000"/>
      <name val="ＭＳ Ｐゴシック"/>
      <family val="2"/>
      <scheme val="minor"/>
    </font>
    <font>
      <b/>
      <u/>
      <sz val="11"/>
      <color theme="1"/>
      <name val="ＭＳ ゴシック"/>
      <family val="3"/>
      <charset val="128"/>
    </font>
    <font>
      <sz val="11"/>
      <color theme="1"/>
      <name val="ＭＳ Ｐ明朝"/>
      <family val="1"/>
      <charset val="128"/>
    </font>
    <font>
      <sz val="6"/>
      <name val="ＭＳ Ｐゴシック"/>
      <family val="3"/>
      <charset val="128"/>
    </font>
    <font>
      <b/>
      <sz val="14"/>
      <name val="ＭＳ 明朝"/>
      <family val="1"/>
      <charset val="128"/>
    </font>
    <font>
      <sz val="12"/>
      <name val="ＭＳ 明朝"/>
      <family val="1"/>
      <charset val="128"/>
    </font>
    <font>
      <b/>
      <sz val="14"/>
      <color rgb="FFFF0000"/>
      <name val="ＭＳ 明朝"/>
      <family val="1"/>
      <charset val="128"/>
    </font>
    <font>
      <b/>
      <sz val="14"/>
      <color theme="1"/>
      <name val="ＭＳ 明朝"/>
      <family val="1"/>
      <charset val="128"/>
    </font>
    <font>
      <sz val="14"/>
      <color theme="1"/>
      <name val="ＭＳ 明朝"/>
      <family val="1"/>
      <charset val="128"/>
    </font>
    <font>
      <sz val="14"/>
      <name val="ＭＳ 明朝"/>
      <family val="1"/>
      <charset val="128"/>
    </font>
    <font>
      <sz val="14"/>
      <color rgb="FFFF0000"/>
      <name val="ＭＳ 明朝"/>
      <family val="1"/>
      <charset val="128"/>
    </font>
    <font>
      <sz val="12"/>
      <name val="HG丸ｺﾞｼｯｸM-PRO"/>
      <family val="3"/>
      <charset val="128"/>
    </font>
    <font>
      <sz val="10"/>
      <name val="HG丸ｺﾞｼｯｸM-PRO"/>
      <family val="3"/>
      <charset val="128"/>
    </font>
    <font>
      <sz val="10"/>
      <color theme="1"/>
      <name val="ＭＳ Ｐゴシック"/>
      <family val="2"/>
      <scheme val="minor"/>
    </font>
    <font>
      <sz val="9"/>
      <color rgb="FF000000"/>
      <name val="Meiryo UI"/>
      <family val="3"/>
      <charset val="128"/>
    </font>
    <font>
      <sz val="8"/>
      <name val="ＭＳ ゴシック"/>
      <family val="3"/>
      <charset val="128"/>
    </font>
    <font>
      <u/>
      <sz val="14"/>
      <color rgb="FFFF0000"/>
      <name val="ＭＳ 明朝"/>
      <family val="1"/>
      <charset val="128"/>
    </font>
    <font>
      <b/>
      <sz val="20"/>
      <color rgb="FFFF0000"/>
      <name val="ＭＳ 明朝"/>
      <family val="1"/>
      <charset val="128"/>
    </font>
    <font>
      <b/>
      <u/>
      <sz val="20"/>
      <color rgb="FFFF0000"/>
      <name val="ＭＳ 明朝"/>
      <family val="1"/>
      <charset val="128"/>
    </font>
    <font>
      <b/>
      <sz val="16"/>
      <color rgb="FFFF0000"/>
      <name val="ＭＳ 明朝"/>
      <family val="1"/>
      <charset val="128"/>
    </font>
    <font>
      <u/>
      <sz val="11"/>
      <color theme="1"/>
      <name val="ＭＳ Ｐゴシック"/>
      <family val="2"/>
      <scheme val="minor"/>
    </font>
    <font>
      <u/>
      <sz val="11"/>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9"/>
      <color indexed="81"/>
      <name val="MS P ゴシック"/>
      <family val="3"/>
      <charset val="128"/>
    </font>
    <font>
      <b/>
      <sz val="9"/>
      <color indexed="81"/>
      <name val="MS P ゴシック"/>
      <family val="3"/>
      <charset val="128"/>
    </font>
    <font>
      <b/>
      <sz val="10"/>
      <color rgb="FFFF0000"/>
      <name val="HG丸ｺﾞｼｯｸM-PRO"/>
      <family val="3"/>
      <charset val="128"/>
    </font>
    <font>
      <b/>
      <sz val="11"/>
      <name val="ＭＳ Ｐゴシック"/>
      <family val="3"/>
      <charset val="128"/>
      <scheme val="minor"/>
    </font>
    <font>
      <sz val="10"/>
      <color rgb="FFFF0000"/>
      <name val="HG丸ｺﾞｼｯｸM-PRO"/>
      <family val="3"/>
      <charset val="128"/>
    </font>
    <font>
      <u/>
      <sz val="11"/>
      <name val="ＭＳ Ｐゴシック"/>
      <family val="3"/>
      <charset val="128"/>
      <scheme val="minor"/>
    </font>
    <font>
      <b/>
      <u/>
      <sz val="11"/>
      <color theme="9"/>
      <name val="ＭＳ Ｐゴシック"/>
      <family val="3"/>
      <charset val="128"/>
      <scheme val="minor"/>
    </font>
    <font>
      <b/>
      <u/>
      <sz val="12"/>
      <color rgb="FFFF0000"/>
      <name val="ＭＳ Ｐゴシック"/>
      <family val="3"/>
      <charset val="128"/>
      <scheme val="minor"/>
    </font>
    <font>
      <b/>
      <sz val="11"/>
      <color theme="4"/>
      <name val="ＭＳ Ｐゴシック"/>
      <family val="3"/>
      <charset val="128"/>
      <scheme val="minor"/>
    </font>
    <font>
      <b/>
      <u/>
      <sz val="11"/>
      <color theme="5"/>
      <name val="ＭＳ Ｐゴシック"/>
      <family val="3"/>
      <charset val="128"/>
      <scheme val="minor"/>
    </font>
    <font>
      <b/>
      <u/>
      <sz val="11"/>
      <color rgb="FFFF0000"/>
      <name val="ＭＳ Ｐゴシック"/>
      <family val="3"/>
      <charset val="128"/>
      <scheme val="minor"/>
    </font>
    <font>
      <sz val="12"/>
      <color rgb="FFFF0000"/>
      <name val="ＭＳ 明朝"/>
      <family val="1"/>
      <charset val="128"/>
    </font>
    <font>
      <sz val="12"/>
      <color theme="1"/>
      <name val="ＭＳ 明朝"/>
      <family val="1"/>
      <charset val="128"/>
    </font>
    <font>
      <sz val="12"/>
      <color theme="1"/>
      <name val="ＭＳ Ｐゴシック"/>
      <family val="2"/>
      <scheme val="minor"/>
    </font>
    <font>
      <sz val="10"/>
      <color theme="1"/>
      <name val="ＭＳ Ｐ明朝"/>
      <family val="1"/>
      <charset val="128"/>
    </font>
    <font>
      <sz val="10.5"/>
      <color theme="1"/>
      <name val="ＭＳ Ｐ明朝"/>
      <family val="1"/>
      <charset val="128"/>
    </font>
    <font>
      <sz val="14"/>
      <color rgb="FFFFC000"/>
      <name val="ＭＳ 明朝"/>
      <family val="1"/>
      <charset val="128"/>
    </font>
    <font>
      <sz val="10"/>
      <color theme="8" tint="-0.249977111117893"/>
      <name val="HG丸ｺﾞｼｯｸM-PRO"/>
      <family val="3"/>
      <charset val="128"/>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rgb="FFFFCCCC"/>
        <bgColor indexed="64"/>
      </patternFill>
    </fill>
    <fill>
      <patternFill patternType="solid">
        <fgColor rgb="FFCCCCFF"/>
        <bgColor indexed="64"/>
      </patternFill>
    </fill>
    <fill>
      <patternFill patternType="solid">
        <fgColor rgb="FFCCECFF"/>
        <bgColor indexed="64"/>
      </patternFill>
    </fill>
    <fill>
      <patternFill patternType="solid">
        <fgColor theme="6" tint="0.79998168889431442"/>
        <bgColor indexed="64"/>
      </patternFill>
    </fill>
  </fills>
  <borders count="119">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auto="1"/>
      </right>
      <top/>
      <bottom style="thin">
        <color indexed="64"/>
      </bottom>
      <diagonal/>
    </border>
    <border>
      <left style="hair">
        <color auto="1"/>
      </left>
      <right/>
      <top/>
      <bottom style="thin">
        <color auto="1"/>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style="thin">
        <color indexed="64"/>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thin">
        <color indexed="64"/>
      </left>
      <right/>
      <top style="hair">
        <color auto="1"/>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medium">
        <color indexed="64"/>
      </right>
      <top/>
      <bottom style="double">
        <color indexed="64"/>
      </bottom>
      <diagonal/>
    </border>
    <border>
      <left style="hair">
        <color indexed="64"/>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indexed="64"/>
      </top>
      <bottom style="thin">
        <color auto="1"/>
      </bottom>
      <diagonal/>
    </border>
    <border>
      <left style="hair">
        <color indexed="64"/>
      </left>
      <right/>
      <top style="hair">
        <color indexed="64"/>
      </top>
      <bottom style="thin">
        <color auto="1"/>
      </bottom>
      <diagonal/>
    </border>
    <border>
      <left/>
      <right style="hair">
        <color auto="1"/>
      </right>
      <top style="hair">
        <color indexed="64"/>
      </top>
      <bottom style="thin">
        <color auto="1"/>
      </bottom>
      <diagonal/>
    </border>
    <border>
      <left style="hair">
        <color indexed="64"/>
      </left>
      <right style="thin">
        <color indexed="64"/>
      </right>
      <top style="hair">
        <color indexed="64"/>
      </top>
      <bottom/>
      <diagonal/>
    </border>
    <border>
      <left/>
      <right style="double">
        <color indexed="64"/>
      </right>
      <top/>
      <bottom style="hair">
        <color auto="1"/>
      </bottom>
      <diagonal/>
    </border>
    <border>
      <left style="hair">
        <color auto="1"/>
      </left>
      <right style="double">
        <color indexed="64"/>
      </right>
      <top/>
      <bottom style="hair">
        <color auto="1"/>
      </bottom>
      <diagonal/>
    </border>
    <border>
      <left style="medium">
        <color indexed="64"/>
      </left>
      <right/>
      <top/>
      <bottom style="thin">
        <color indexed="64"/>
      </bottom>
      <diagonal/>
    </border>
  </borders>
  <cellStyleXfs count="2">
    <xf numFmtId="0" fontId="0" fillId="0" borderId="0"/>
    <xf numFmtId="38" fontId="12" fillId="0" borderId="0" applyFont="0" applyFill="0" applyBorder="0" applyAlignment="0" applyProtection="0">
      <alignment vertical="center"/>
    </xf>
  </cellStyleXfs>
  <cellXfs count="999">
    <xf numFmtId="0" fontId="0" fillId="0" borderId="0" xfId="0"/>
    <xf numFmtId="0" fontId="11" fillId="0" borderId="0" xfId="0" applyFont="1" applyAlignment="1">
      <alignment horizontal="left" vertical="center"/>
    </xf>
    <xf numFmtId="0" fontId="2" fillId="0" borderId="1" xfId="0" applyFont="1" applyBorder="1" applyAlignment="1">
      <alignmen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38" fontId="14" fillId="0" borderId="0" xfId="1" applyFont="1" applyAlignment="1">
      <alignment horizontal="right" vertical="center"/>
    </xf>
    <xf numFmtId="38" fontId="14" fillId="0" borderId="6" xfId="1"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xf numFmtId="2" fontId="2" fillId="0" borderId="0" xfId="0" applyNumberFormat="1" applyFont="1" applyAlignment="1">
      <alignment horizontal="center" vertical="center"/>
    </xf>
    <xf numFmtId="40" fontId="2" fillId="0" borderId="0" xfId="1" applyNumberFormat="1" applyFont="1" applyAlignment="1">
      <alignment horizontal="center" vertical="center"/>
    </xf>
    <xf numFmtId="0" fontId="20" fillId="0" borderId="0" xfId="0" applyFont="1" applyAlignment="1">
      <alignment horizontal="center" vertical="center"/>
    </xf>
    <xf numFmtId="0" fontId="2" fillId="0" borderId="0" xfId="0" applyFont="1" applyAlignment="1">
      <alignment vertical="center"/>
    </xf>
    <xf numFmtId="0" fontId="11" fillId="0" borderId="0" xfId="0" applyFont="1"/>
    <xf numFmtId="0" fontId="22" fillId="0" borderId="0" xfId="0" applyFont="1"/>
    <xf numFmtId="0" fontId="23" fillId="0" borderId="0" xfId="0" applyFont="1"/>
    <xf numFmtId="0" fontId="9" fillId="0" borderId="0" xfId="0" applyFont="1"/>
    <xf numFmtId="38" fontId="14" fillId="0" borderId="2" xfId="1" applyFont="1" applyBorder="1" applyAlignment="1">
      <alignment horizontal="right" vertical="center"/>
    </xf>
    <xf numFmtId="38" fontId="14" fillId="0" borderId="8" xfId="1" applyFont="1" applyBorder="1" applyAlignment="1">
      <alignment horizontal="right" vertical="center"/>
    </xf>
    <xf numFmtId="0" fontId="4"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left" vertical="center"/>
    </xf>
    <xf numFmtId="180" fontId="13" fillId="0" borderId="2" xfId="1" applyNumberFormat="1" applyFont="1" applyBorder="1" applyAlignment="1">
      <alignment horizontal="right" vertical="center"/>
    </xf>
    <xf numFmtId="0" fontId="11" fillId="0" borderId="0" xfId="0" applyFont="1" applyAlignment="1">
      <alignment horizontal="center" vertical="center"/>
    </xf>
    <xf numFmtId="0" fontId="22" fillId="0" borderId="0" xfId="0" applyFont="1" applyAlignment="1">
      <alignment horizontal="left" vertical="center"/>
    </xf>
    <xf numFmtId="0" fontId="15" fillId="0" borderId="0" xfId="0" applyFont="1" applyAlignment="1">
      <alignment horizontal="left" vertical="center"/>
    </xf>
    <xf numFmtId="0" fontId="8"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24" fillId="0" borderId="4" xfId="0" applyFont="1" applyBorder="1" applyAlignment="1">
      <alignment vertical="center"/>
    </xf>
    <xf numFmtId="0" fontId="25" fillId="0" borderId="6" xfId="0" applyFont="1" applyBorder="1" applyAlignment="1">
      <alignment horizontal="center" vertical="center"/>
    </xf>
    <xf numFmtId="0" fontId="25" fillId="0" borderId="0" xfId="0" applyFont="1" applyAlignment="1">
      <alignment horizontal="center" vertical="center"/>
    </xf>
    <xf numFmtId="0" fontId="24" fillId="0" borderId="2" xfId="0" applyFont="1" applyBorder="1" applyAlignment="1">
      <alignment vertical="center"/>
    </xf>
    <xf numFmtId="0" fontId="25" fillId="0" borderId="7" xfId="0" applyFont="1" applyBorder="1" applyAlignment="1">
      <alignment horizontal="center" vertical="center"/>
    </xf>
    <xf numFmtId="38" fontId="13" fillId="3" borderId="9" xfId="1" applyFont="1" applyFill="1" applyBorder="1">
      <alignment vertical="center"/>
    </xf>
    <xf numFmtId="0" fontId="4" fillId="0" borderId="0" xfId="0" applyFont="1" applyAlignment="1">
      <alignment horizontal="left" vertical="center"/>
    </xf>
    <xf numFmtId="0" fontId="2" fillId="0" borderId="0" xfId="0" applyFont="1" applyAlignment="1">
      <alignment horizontal="left"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3" fillId="0" borderId="2" xfId="0" applyFont="1" applyBorder="1" applyAlignment="1">
      <alignment horizontal="center" vertical="center"/>
    </xf>
    <xf numFmtId="177" fontId="21" fillId="0" borderId="2" xfId="0" applyNumberFormat="1" applyFont="1" applyBorder="1" applyAlignment="1">
      <alignment horizontal="center" vertical="center"/>
    </xf>
    <xf numFmtId="0" fontId="3" fillId="0" borderId="6" xfId="0" applyFont="1" applyBorder="1" applyAlignment="1">
      <alignment vertical="center"/>
    </xf>
    <xf numFmtId="0" fontId="24" fillId="0" borderId="0" xfId="0" applyFont="1" applyAlignment="1">
      <alignment vertical="center"/>
    </xf>
    <xf numFmtId="0" fontId="24" fillId="0" borderId="0" xfId="0" applyFont="1" applyAlignment="1">
      <alignment horizontal="center" vertical="center"/>
    </xf>
    <xf numFmtId="180" fontId="13" fillId="0" borderId="2" xfId="1" applyNumberFormat="1" applyFont="1" applyBorder="1" applyAlignment="1">
      <alignment horizontal="center" vertical="center"/>
    </xf>
    <xf numFmtId="38" fontId="13" fillId="0" borderId="2" xfId="1" applyFont="1" applyBorder="1">
      <alignment vertical="center"/>
    </xf>
    <xf numFmtId="38" fontId="13" fillId="0" borderId="2" xfId="1" applyFont="1" applyBorder="1" applyAlignment="1">
      <alignment horizontal="center" vertical="center"/>
    </xf>
    <xf numFmtId="38" fontId="13" fillId="0" borderId="2" xfId="1" applyFont="1" applyBorder="1" applyAlignment="1">
      <alignment horizontal="right" vertical="center"/>
    </xf>
    <xf numFmtId="38" fontId="13" fillId="0" borderId="2" xfId="1" applyFont="1" applyBorder="1" applyAlignment="1">
      <alignment horizontal="left" vertical="center"/>
    </xf>
    <xf numFmtId="0" fontId="2" fillId="0" borderId="0" xfId="0" applyFont="1" applyAlignment="1">
      <alignment horizontal="right" vertical="center"/>
    </xf>
    <xf numFmtId="38" fontId="2" fillId="0" borderId="64" xfId="1" applyFont="1" applyBorder="1" applyAlignment="1">
      <alignment horizontal="right" vertical="center"/>
    </xf>
    <xf numFmtId="38" fontId="2" fillId="0" borderId="61" xfId="1" applyFont="1" applyBorder="1" applyAlignment="1">
      <alignment horizontal="right" vertical="center"/>
    </xf>
    <xf numFmtId="38" fontId="2" fillId="4" borderId="3" xfId="1" applyFont="1" applyFill="1" applyBorder="1" applyAlignment="1">
      <alignment horizontal="right" vertical="center"/>
    </xf>
    <xf numFmtId="0" fontId="2" fillId="0" borderId="65" xfId="0" applyFont="1" applyBorder="1" applyAlignment="1">
      <alignment horizontal="center" vertical="center"/>
    </xf>
    <xf numFmtId="38" fontId="2" fillId="4" borderId="65" xfId="1" applyFont="1" applyFill="1" applyBorder="1" applyAlignment="1">
      <alignment horizontal="right" vertical="center"/>
    </xf>
    <xf numFmtId="0" fontId="11" fillId="0" borderId="0" xfId="0" applyFont="1" applyAlignment="1">
      <alignment horizontal="right" vertical="center"/>
    </xf>
    <xf numFmtId="0" fontId="2" fillId="0" borderId="4" xfId="0" applyFont="1" applyBorder="1" applyAlignment="1">
      <alignment horizontal="center" vertical="center" textRotation="255"/>
    </xf>
    <xf numFmtId="179" fontId="2" fillId="0" borderId="2" xfId="1" applyNumberFormat="1" applyFont="1" applyBorder="1" applyAlignment="1">
      <alignment horizontal="center" vertical="center"/>
    </xf>
    <xf numFmtId="0" fontId="4" fillId="0" borderId="0" xfId="0" applyFont="1"/>
    <xf numFmtId="180" fontId="21" fillId="0" borderId="0" xfId="1" applyNumberFormat="1" applyFont="1" applyAlignment="1">
      <alignment horizontal="center" vertical="center"/>
    </xf>
    <xf numFmtId="0" fontId="2" fillId="0" borderId="2" xfId="0" applyFont="1" applyBorder="1" applyAlignment="1">
      <alignment horizontal="center" vertical="center"/>
    </xf>
    <xf numFmtId="0" fontId="2" fillId="0" borderId="0" xfId="0" applyFont="1" applyAlignment="1" applyProtection="1">
      <alignment horizontal="center" vertical="center" shrinkToFit="1"/>
      <protection locked="0"/>
    </xf>
    <xf numFmtId="49" fontId="2" fillId="0" borderId="4" xfId="0" applyNumberFormat="1" applyFont="1" applyBorder="1" applyAlignment="1">
      <alignment horizontal="center" vertical="center"/>
    </xf>
    <xf numFmtId="0" fontId="2" fillId="0" borderId="0" xfId="0" applyFont="1" applyAlignment="1">
      <alignment horizontal="center" vertical="center" textRotation="255"/>
    </xf>
    <xf numFmtId="0" fontId="2" fillId="0" borderId="2" xfId="0" applyFont="1" applyBorder="1" applyAlignment="1">
      <alignment horizontal="center" vertical="center" textRotation="255"/>
    </xf>
    <xf numFmtId="179" fontId="2" fillId="0" borderId="0" xfId="1" applyNumberFormat="1" applyFont="1" applyAlignment="1">
      <alignment horizontal="center" vertical="center"/>
    </xf>
    <xf numFmtId="0" fontId="2" fillId="0" borderId="0" xfId="0" applyFont="1" applyAlignment="1">
      <alignment horizontal="center"/>
    </xf>
    <xf numFmtId="0" fontId="21" fillId="0" borderId="0" xfId="0" applyFont="1" applyAlignment="1">
      <alignment horizontal="center" vertical="center"/>
    </xf>
    <xf numFmtId="0" fontId="10" fillId="0" borderId="0" xfId="0" applyFont="1" applyAlignment="1">
      <alignment horizontal="justify" vertical="center"/>
    </xf>
    <xf numFmtId="0" fontId="36" fillId="0" borderId="0" xfId="0" applyFont="1"/>
    <xf numFmtId="0" fontId="40" fillId="0" borderId="0" xfId="0" applyFont="1"/>
    <xf numFmtId="0" fontId="0" fillId="3" borderId="0" xfId="0" applyFill="1" applyAlignment="1">
      <alignment horizontal="left" vertical="top" wrapText="1"/>
    </xf>
    <xf numFmtId="0" fontId="0" fillId="3" borderId="0" xfId="0" applyFill="1"/>
    <xf numFmtId="0" fontId="45" fillId="0" borderId="0" xfId="0" applyFont="1" applyAlignment="1">
      <alignment horizontal="left" vertical="top"/>
    </xf>
    <xf numFmtId="0" fontId="45" fillId="0" borderId="0" xfId="0" applyFont="1" applyAlignment="1">
      <alignment horizontal="center" vertical="center"/>
    </xf>
    <xf numFmtId="0" fontId="47" fillId="8" borderId="3" xfId="0" applyFont="1" applyFill="1" applyBorder="1" applyAlignment="1">
      <alignment horizontal="center" vertical="center"/>
    </xf>
    <xf numFmtId="0" fontId="53" fillId="0" borderId="0" xfId="0" applyFont="1"/>
    <xf numFmtId="0" fontId="53" fillId="9" borderId="94" xfId="0" applyFont="1" applyFill="1" applyBorder="1"/>
    <xf numFmtId="0" fontId="53" fillId="10" borderId="94" xfId="0" applyFont="1" applyFill="1" applyBorder="1"/>
    <xf numFmtId="0" fontId="53" fillId="7" borderId="94" xfId="0" applyFont="1" applyFill="1" applyBorder="1"/>
    <xf numFmtId="0" fontId="0" fillId="10" borderId="94" xfId="0" applyFill="1" applyBorder="1"/>
    <xf numFmtId="0" fontId="52" fillId="10" borderId="94" xfId="0" applyFont="1" applyFill="1" applyBorder="1" applyAlignment="1">
      <alignment horizontal="center" vertical="center"/>
    </xf>
    <xf numFmtId="0" fontId="0" fillId="10" borderId="0" xfId="0" applyFill="1"/>
    <xf numFmtId="0" fontId="0" fillId="0" borderId="0" xfId="0" applyAlignment="1">
      <alignment horizontal="left" vertical="center"/>
    </xf>
    <xf numFmtId="0" fontId="0" fillId="0" borderId="0" xfId="0" applyAlignment="1">
      <alignment vertical="center"/>
    </xf>
    <xf numFmtId="0" fontId="2" fillId="3" borderId="0" xfId="0" applyFont="1" applyFill="1" applyAlignment="1" applyProtection="1">
      <alignment horizontal="left" vertical="top"/>
      <protection locked="0"/>
    </xf>
    <xf numFmtId="0" fontId="19" fillId="0" borderId="0" xfId="0" applyFont="1"/>
    <xf numFmtId="0" fontId="19" fillId="0" borderId="0" xfId="0" applyFont="1" applyAlignment="1">
      <alignment vertical="top" wrapText="1"/>
    </xf>
    <xf numFmtId="0" fontId="19" fillId="0" borderId="0" xfId="0" applyFont="1" applyAlignment="1">
      <alignment vertical="center"/>
    </xf>
    <xf numFmtId="0" fontId="2" fillId="0" borderId="101" xfId="0" applyFont="1" applyBorder="1" applyAlignment="1">
      <alignment horizontal="center" vertical="center"/>
    </xf>
    <xf numFmtId="49" fontId="2" fillId="0" borderId="101" xfId="0" applyNumberFormat="1" applyFont="1" applyBorder="1" applyAlignment="1">
      <alignment vertical="center"/>
    </xf>
    <xf numFmtId="49" fontId="2" fillId="0" borderId="75" xfId="0" applyNumberFormat="1" applyFont="1" applyBorder="1" applyAlignment="1">
      <alignment vertical="center"/>
    </xf>
    <xf numFmtId="179" fontId="11" fillId="0" borderId="0" xfId="1" applyNumberFormat="1" applyFont="1" applyAlignment="1">
      <alignment horizontal="center" vertical="center"/>
    </xf>
    <xf numFmtId="179" fontId="11" fillId="0" borderId="2" xfId="1" applyNumberFormat="1" applyFont="1" applyBorder="1" applyAlignment="1">
      <alignment horizontal="center" vertical="center"/>
    </xf>
    <xf numFmtId="0" fontId="2" fillId="0" borderId="0" xfId="0" applyFont="1" applyAlignment="1">
      <alignment vertical="center"/>
    </xf>
    <xf numFmtId="0" fontId="47" fillId="8" borderId="3" xfId="0" applyFont="1" applyFill="1" applyBorder="1" applyAlignment="1">
      <alignment horizontal="center" vertical="center" wrapText="1"/>
    </xf>
    <xf numFmtId="0" fontId="2" fillId="0" borderId="0" xfId="0" applyFont="1" applyAlignment="1">
      <alignment horizontal="center" vertical="center"/>
    </xf>
    <xf numFmtId="0" fontId="11" fillId="0" borderId="0" xfId="0" applyFont="1" applyAlignment="1">
      <alignment horizontal="center" vertical="center"/>
    </xf>
    <xf numFmtId="0" fontId="45" fillId="0" borderId="0" xfId="0" applyFont="1" applyAlignment="1">
      <alignment horizontal="center" vertical="top"/>
    </xf>
    <xf numFmtId="0" fontId="0" fillId="3" borderId="6" xfId="0" applyFill="1" applyBorder="1"/>
    <xf numFmtId="0" fontId="0" fillId="3" borderId="0" xfId="0" applyFill="1" applyBorder="1"/>
    <xf numFmtId="0" fontId="0" fillId="3" borderId="7" xfId="0" applyFill="1" applyBorder="1"/>
    <xf numFmtId="0" fontId="60" fillId="3" borderId="6" xfId="0" applyFont="1" applyFill="1" applyBorder="1"/>
    <xf numFmtId="0" fontId="61" fillId="3" borderId="0" xfId="0" applyFont="1" applyFill="1" applyBorder="1"/>
    <xf numFmtId="0" fontId="2" fillId="0" borderId="0" xfId="0" applyFont="1" applyAlignment="1">
      <alignment horizontal="left" vertical="center" wrapText="1"/>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13"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left" vertical="center"/>
    </xf>
    <xf numFmtId="0" fontId="26" fillId="0" borderId="0" xfId="0" applyFont="1" applyAlignment="1" applyProtection="1">
      <alignment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wrapText="1"/>
    </xf>
    <xf numFmtId="38" fontId="2" fillId="0" borderId="0" xfId="1" applyFont="1" applyFill="1" applyBorder="1" applyAlignment="1" applyProtection="1">
      <alignment horizontal="left" vertical="center"/>
    </xf>
    <xf numFmtId="180" fontId="2" fillId="0" borderId="0" xfId="1" applyNumberFormat="1" applyFont="1" applyFill="1" applyBorder="1" applyAlignment="1" applyProtection="1">
      <alignment horizontal="left" vertical="center"/>
    </xf>
    <xf numFmtId="180" fontId="2" fillId="0" borderId="0" xfId="0" applyNumberFormat="1" applyFont="1" applyFill="1" applyBorder="1" applyAlignment="1" applyProtection="1">
      <alignment horizontal="left" vertical="center"/>
    </xf>
    <xf numFmtId="0" fontId="2" fillId="0" borderId="0" xfId="0" applyFont="1" applyAlignment="1" applyProtection="1">
      <alignment vertical="top"/>
    </xf>
    <xf numFmtId="180" fontId="13" fillId="0" borderId="0" xfId="0" applyNumberFormat="1" applyFont="1" applyFill="1" applyBorder="1" applyAlignment="1" applyProtection="1">
      <alignment horizontal="left" vertical="center"/>
    </xf>
    <xf numFmtId="0" fontId="3" fillId="0" borderId="0" xfId="0" applyFont="1" applyFill="1" applyAlignment="1" applyProtection="1">
      <alignment horizontal="left" vertical="center"/>
    </xf>
    <xf numFmtId="0" fontId="24" fillId="0" borderId="0" xfId="0" applyFont="1" applyFill="1" applyBorder="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center" vertical="center"/>
    </xf>
    <xf numFmtId="0" fontId="2" fillId="0" borderId="0" xfId="0" applyFont="1" applyFill="1" applyAlignment="1" applyProtection="1">
      <alignment vertical="center"/>
    </xf>
    <xf numFmtId="0" fontId="2" fillId="0" borderId="0" xfId="0" applyFont="1" applyAlignment="1" applyProtection="1">
      <alignment vertical="center"/>
      <protection locked="0"/>
    </xf>
    <xf numFmtId="0" fontId="2" fillId="0" borderId="0" xfId="0" applyFont="1" applyAlignment="1">
      <alignment vertical="center" shrinkToFit="1"/>
    </xf>
    <xf numFmtId="0" fontId="2" fillId="0" borderId="0" xfId="0" applyFont="1" applyAlignment="1" applyProtection="1">
      <alignment vertical="center" wrapText="1"/>
      <protection locked="0"/>
    </xf>
    <xf numFmtId="0" fontId="6" fillId="0" borderId="0" xfId="0" applyFont="1" applyAlignment="1">
      <alignment vertical="center"/>
    </xf>
    <xf numFmtId="0" fontId="0" fillId="3" borderId="0" xfId="0" applyFill="1" applyBorder="1" applyAlignment="1">
      <alignment horizontal="left" shrinkToFit="1"/>
    </xf>
    <xf numFmtId="0" fontId="33" fillId="3" borderId="0" xfId="0" applyFont="1" applyFill="1" applyBorder="1"/>
    <xf numFmtId="0" fontId="60" fillId="3" borderId="0" xfId="0" applyFont="1" applyFill="1" applyBorder="1"/>
    <xf numFmtId="0" fontId="2" fillId="3" borderId="0" xfId="0" applyFont="1" applyFill="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8" fillId="3" borderId="0" xfId="0" applyFont="1" applyFill="1" applyAlignment="1">
      <alignment horizontal="center" vertical="center"/>
    </xf>
    <xf numFmtId="0" fontId="2" fillId="3" borderId="7" xfId="0" applyFont="1" applyFill="1" applyBorder="1" applyAlignment="1">
      <alignment horizontal="center" vertical="center"/>
    </xf>
    <xf numFmtId="0" fontId="28" fillId="3" borderId="2" xfId="0" applyFont="1" applyFill="1" applyBorder="1" applyAlignment="1">
      <alignment horizontal="center" vertical="center"/>
    </xf>
    <xf numFmtId="0" fontId="2" fillId="3" borderId="2" xfId="0" applyFont="1" applyFill="1" applyBorder="1" applyAlignment="1">
      <alignment horizontal="right" vertical="center"/>
    </xf>
    <xf numFmtId="0" fontId="2" fillId="3" borderId="0" xfId="0" applyFont="1" applyFill="1" applyAlignment="1">
      <alignment vertical="center"/>
    </xf>
    <xf numFmtId="0" fontId="2" fillId="3" borderId="0" xfId="0" applyFont="1" applyFill="1" applyAlignment="1">
      <alignment horizontal="center" vertical="center" textRotation="255"/>
    </xf>
    <xf numFmtId="0" fontId="2" fillId="3" borderId="0" xfId="0" applyFont="1" applyFill="1" applyAlignment="1">
      <alignment horizontal="center" vertical="center" wrapText="1"/>
    </xf>
    <xf numFmtId="0" fontId="2" fillId="3" borderId="0" xfId="0" applyFont="1" applyFill="1" applyAlignment="1" applyProtection="1">
      <alignment horizontal="left" vertical="top" wrapText="1"/>
      <protection locked="0"/>
    </xf>
    <xf numFmtId="0" fontId="2" fillId="2" borderId="0" xfId="0" applyFont="1" applyFill="1"/>
    <xf numFmtId="180" fontId="2" fillId="0" borderId="0" xfId="0" applyNumberFormat="1" applyFont="1" applyFill="1" applyBorder="1" applyAlignment="1" applyProtection="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3" borderId="0" xfId="0" applyFont="1" applyFill="1" applyBorder="1" applyAlignment="1">
      <alignment horizontal="left" vertical="top"/>
    </xf>
    <xf numFmtId="0" fontId="2" fillId="3" borderId="0" xfId="0" applyFont="1" applyFill="1" applyAlignment="1">
      <alignment horizontal="center" vertical="center"/>
    </xf>
    <xf numFmtId="0" fontId="78" fillId="14" borderId="3" xfId="0" applyFont="1" applyFill="1" applyBorder="1" applyAlignment="1">
      <alignment horizontal="center" vertical="center" wrapText="1"/>
    </xf>
    <xf numFmtId="0" fontId="0" fillId="5" borderId="0" xfId="0" applyFill="1" applyAlignment="1">
      <alignment vertical="center"/>
    </xf>
    <xf numFmtId="0" fontId="79" fillId="3" borderId="0" xfId="0" applyFont="1" applyFill="1" applyBorder="1" applyAlignment="1">
      <alignment horizontal="center" vertical="center" wrapText="1"/>
    </xf>
    <xf numFmtId="184" fontId="42" fillId="3" borderId="0" xfId="0" applyNumberFormat="1" applyFont="1" applyFill="1" applyBorder="1" applyAlignment="1">
      <alignment horizontal="center" vertical="center" wrapText="1"/>
    </xf>
    <xf numFmtId="184" fontId="79" fillId="3" borderId="0" xfId="1" applyNumberFormat="1" applyFont="1" applyFill="1" applyBorder="1" applyAlignment="1">
      <alignment horizontal="right" vertical="center" wrapText="1"/>
    </xf>
    <xf numFmtId="0" fontId="79" fillId="3" borderId="0" xfId="0" applyFont="1" applyFill="1" applyBorder="1" applyAlignment="1">
      <alignment horizontal="right" vertical="center" wrapText="1"/>
    </xf>
    <xf numFmtId="0" fontId="78" fillId="3" borderId="57" xfId="0" applyFont="1" applyFill="1" applyBorder="1" applyAlignment="1">
      <alignment horizontal="center" vertical="center" wrapText="1"/>
    </xf>
    <xf numFmtId="184" fontId="78" fillId="3" borderId="57" xfId="0" applyNumberFormat="1" applyFont="1" applyFill="1" applyBorder="1" applyAlignment="1">
      <alignment horizontal="right" vertical="center" wrapText="1"/>
    </xf>
    <xf numFmtId="0" fontId="78" fillId="3" borderId="90" xfId="0" applyFont="1" applyFill="1" applyBorder="1" applyAlignment="1">
      <alignment horizontal="center" vertical="center" wrapText="1"/>
    </xf>
    <xf numFmtId="0" fontId="78" fillId="3" borderId="90" xfId="0" applyFont="1" applyFill="1" applyBorder="1" applyAlignment="1">
      <alignment horizontal="right" vertical="center" wrapText="1"/>
    </xf>
    <xf numFmtId="0" fontId="53" fillId="3" borderId="0" xfId="0" applyFont="1" applyFill="1" applyAlignment="1">
      <alignment horizontal="left" vertical="top" wrapText="1"/>
    </xf>
    <xf numFmtId="0" fontId="40" fillId="0" borderId="0" xfId="0" applyFont="1" applyAlignment="1">
      <alignment vertical="top"/>
    </xf>
    <xf numFmtId="0" fontId="0" fillId="3" borderId="0" xfId="0" applyFill="1" applyAlignment="1">
      <alignment horizontal="left" vertical="top" wrapText="1"/>
    </xf>
    <xf numFmtId="0" fontId="53" fillId="9" borderId="94" xfId="0" applyFont="1" applyFill="1" applyBorder="1" applyAlignment="1">
      <alignment horizontal="center"/>
    </xf>
    <xf numFmtId="0" fontId="2" fillId="0" borderId="3" xfId="0" applyFont="1" applyBorder="1" applyAlignment="1">
      <alignment horizontal="center" vertical="center"/>
    </xf>
    <xf numFmtId="0" fontId="48" fillId="0" borderId="39" xfId="0" applyFont="1" applyBorder="1" applyAlignment="1">
      <alignment horizontal="left" vertical="top" wrapText="1"/>
    </xf>
    <xf numFmtId="0" fontId="48" fillId="0" borderId="112" xfId="0" applyFont="1" applyBorder="1" applyAlignment="1">
      <alignment horizontal="center" vertical="center"/>
    </xf>
    <xf numFmtId="0" fontId="48" fillId="0" borderId="62" xfId="0" applyFont="1" applyBorder="1" applyAlignment="1">
      <alignment horizontal="center" vertical="center"/>
    </xf>
    <xf numFmtId="0" fontId="48" fillId="0" borderId="110" xfId="0" applyFont="1" applyBorder="1" applyAlignment="1">
      <alignment horizontal="left" vertical="top" wrapText="1"/>
    </xf>
    <xf numFmtId="0" fontId="48" fillId="0" borderId="70" xfId="0" applyFont="1" applyBorder="1" applyAlignment="1">
      <alignment horizontal="left" vertical="top" wrapText="1"/>
    </xf>
    <xf numFmtId="0" fontId="76" fillId="0" borderId="40" xfId="0" applyFont="1" applyBorder="1" applyAlignment="1">
      <alignment horizontal="center" vertical="top" wrapText="1"/>
    </xf>
    <xf numFmtId="0" fontId="75" fillId="0" borderId="17" xfId="0" applyFont="1" applyBorder="1" applyAlignment="1">
      <alignment horizontal="center" vertical="top" wrapText="1"/>
    </xf>
    <xf numFmtId="0" fontId="48" fillId="0" borderId="16" xfId="0" applyFont="1" applyBorder="1" applyAlignment="1">
      <alignment horizontal="left" vertical="center" wrapText="1"/>
    </xf>
    <xf numFmtId="0" fontId="76" fillId="0" borderId="108" xfId="0" applyFont="1" applyBorder="1" applyAlignment="1">
      <alignment horizontal="center" vertical="center"/>
    </xf>
    <xf numFmtId="0" fontId="48" fillId="0" borderId="107" xfId="0" applyFont="1" applyBorder="1" applyAlignment="1">
      <alignment vertical="top"/>
    </xf>
    <xf numFmtId="0" fontId="75" fillId="0" borderId="111" xfId="0" applyFont="1" applyBorder="1" applyAlignment="1">
      <alignment horizontal="center" vertical="top" wrapText="1"/>
    </xf>
    <xf numFmtId="0" fontId="75" fillId="0" borderId="115" xfId="0" applyFont="1" applyBorder="1" applyAlignment="1">
      <alignment horizontal="center" vertical="top" wrapText="1"/>
    </xf>
    <xf numFmtId="0" fontId="48" fillId="0" borderId="106" xfId="0" applyFont="1" applyBorder="1" applyAlignment="1">
      <alignment vertical="center"/>
    </xf>
    <xf numFmtId="0" fontId="2" fillId="0" borderId="3" xfId="0" applyFont="1" applyBorder="1" applyAlignment="1">
      <alignment horizontal="center" vertical="center"/>
    </xf>
    <xf numFmtId="0" fontId="60" fillId="3" borderId="23" xfId="0" applyFont="1" applyFill="1" applyBorder="1"/>
    <xf numFmtId="0" fontId="0" fillId="3" borderId="25" xfId="0" applyFill="1" applyBorder="1"/>
    <xf numFmtId="0" fontId="0" fillId="3" borderId="23" xfId="0" applyFill="1" applyBorder="1"/>
    <xf numFmtId="0" fontId="61" fillId="3" borderId="23" xfId="0" applyFont="1" applyFill="1" applyBorder="1"/>
    <xf numFmtId="0" fontId="0" fillId="3" borderId="23" xfId="0" applyFill="1" applyBorder="1" applyAlignment="1">
      <alignment horizontal="left" shrinkToFit="1"/>
    </xf>
    <xf numFmtId="0" fontId="0" fillId="3" borderId="25" xfId="0" applyFill="1" applyBorder="1" applyAlignment="1">
      <alignment horizontal="left" shrinkToFit="1"/>
    </xf>
    <xf numFmtId="0" fontId="0" fillId="3" borderId="23" xfId="0" applyFill="1" applyBorder="1" applyAlignment="1"/>
    <xf numFmtId="0" fontId="0" fillId="3" borderId="28" xfId="0" applyFill="1" applyBorder="1"/>
    <xf numFmtId="0" fontId="0" fillId="3" borderId="29" xfId="0" applyFill="1" applyBorder="1"/>
    <xf numFmtId="0" fontId="0" fillId="3" borderId="32" xfId="0" applyFill="1" applyBorder="1"/>
    <xf numFmtId="0" fontId="61" fillId="3" borderId="0" xfId="0" applyFont="1" applyFill="1"/>
    <xf numFmtId="0" fontId="2" fillId="0" borderId="0" xfId="0" applyFont="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pplyProtection="1">
      <alignment horizontal="left" vertical="top" wrapText="1"/>
      <protection locked="0"/>
    </xf>
    <xf numFmtId="0" fontId="52" fillId="5" borderId="94" xfId="0" applyFont="1" applyFill="1" applyBorder="1" applyAlignment="1">
      <alignment horizontal="left" vertical="center" wrapText="1"/>
    </xf>
    <xf numFmtId="0" fontId="2" fillId="3" borderId="0" xfId="0" applyFont="1" applyFill="1" applyAlignment="1">
      <alignment horizontal="center" vertical="center"/>
    </xf>
    <xf numFmtId="0" fontId="52" fillId="0" borderId="99" xfId="0" applyFont="1" applyBorder="1" applyAlignment="1">
      <alignment horizontal="left" vertical="center" wrapText="1"/>
    </xf>
    <xf numFmtId="0" fontId="52" fillId="0" borderId="99" xfId="0" applyFont="1" applyBorder="1" applyAlignment="1">
      <alignment horizontal="left" vertical="center"/>
    </xf>
    <xf numFmtId="0" fontId="52" fillId="0" borderId="96" xfId="0" applyFont="1" applyBorder="1" applyAlignment="1">
      <alignment horizontal="center" vertical="top" wrapText="1"/>
    </xf>
    <xf numFmtId="0" fontId="52" fillId="0" borderId="95" xfId="0" applyFont="1" applyBorder="1" applyAlignment="1">
      <alignment horizontal="left" vertical="center"/>
    </xf>
    <xf numFmtId="0" fontId="52" fillId="0" borderId="96" xfId="0" applyFont="1" applyBorder="1" applyAlignment="1">
      <alignment horizontal="left" vertical="center"/>
    </xf>
    <xf numFmtId="0" fontId="52" fillId="0" borderId="97" xfId="0" applyFont="1" applyBorder="1" applyAlignment="1">
      <alignment horizontal="left" vertical="center"/>
    </xf>
    <xf numFmtId="0" fontId="52" fillId="0" borderId="95" xfId="0" applyFont="1" applyFill="1" applyBorder="1" applyAlignment="1">
      <alignment horizontal="left" vertical="center"/>
    </xf>
    <xf numFmtId="0" fontId="52" fillId="0" borderId="96" xfId="0" applyFont="1" applyFill="1" applyBorder="1" applyAlignment="1">
      <alignment horizontal="left" vertical="center"/>
    </xf>
    <xf numFmtId="0" fontId="52" fillId="0" borderId="97" xfId="0" applyFont="1" applyFill="1" applyBorder="1" applyAlignment="1">
      <alignment horizontal="left" vertical="center"/>
    </xf>
    <xf numFmtId="0" fontId="52" fillId="0" borderId="95" xfId="0" applyFont="1" applyBorder="1" applyAlignment="1">
      <alignment horizontal="left" vertical="center" wrapText="1"/>
    </xf>
    <xf numFmtId="0" fontId="66" fillId="0" borderId="95" xfId="0" applyFont="1" applyBorder="1" applyAlignment="1">
      <alignment horizontal="left" vertical="center" wrapText="1"/>
    </xf>
    <xf numFmtId="0" fontId="52" fillId="0" borderId="96" xfId="0" applyFont="1" applyBorder="1" applyAlignment="1">
      <alignment horizontal="left" vertical="center" wrapText="1"/>
    </xf>
    <xf numFmtId="0" fontId="52" fillId="0" borderId="97" xfId="0" applyFont="1" applyBorder="1" applyAlignment="1">
      <alignment horizontal="left" vertical="center" wrapText="1"/>
    </xf>
    <xf numFmtId="0" fontId="52" fillId="9" borderId="94" xfId="0" applyFont="1" applyFill="1" applyBorder="1" applyAlignment="1">
      <alignment horizontal="left" vertical="center"/>
    </xf>
    <xf numFmtId="0" fontId="52" fillId="7" borderId="94" xfId="0" applyFont="1" applyFill="1" applyBorder="1" applyAlignment="1">
      <alignment horizontal="left" vertical="center"/>
    </xf>
    <xf numFmtId="0" fontId="52" fillId="10" borderId="98" xfId="0" applyFont="1" applyFill="1" applyBorder="1" applyAlignment="1">
      <alignment horizontal="left" vertical="center"/>
    </xf>
    <xf numFmtId="0" fontId="52" fillId="10" borderId="99" xfId="0" applyFont="1" applyFill="1" applyBorder="1" applyAlignment="1">
      <alignment horizontal="left" vertical="center"/>
    </xf>
    <xf numFmtId="0" fontId="52" fillId="10" borderId="100" xfId="0" applyFont="1" applyFill="1" applyBorder="1" applyAlignment="1">
      <alignment horizontal="left" vertical="center"/>
    </xf>
    <xf numFmtId="0" fontId="52" fillId="0" borderId="94" xfId="0" applyFont="1" applyBorder="1" applyAlignment="1">
      <alignment horizontal="left" vertical="center" wrapText="1"/>
    </xf>
    <xf numFmtId="0" fontId="52" fillId="10" borderId="94" xfId="0" applyFont="1" applyFill="1" applyBorder="1" applyAlignment="1">
      <alignment horizontal="left" vertical="center"/>
    </xf>
    <xf numFmtId="0" fontId="52" fillId="0" borderId="97" xfId="0" applyFont="1" applyBorder="1" applyAlignment="1">
      <alignment vertical="center" wrapText="1"/>
    </xf>
    <xf numFmtId="0" fontId="52" fillId="0" borderId="94" xfId="0" applyFont="1" applyBorder="1" applyAlignment="1">
      <alignment vertical="center" wrapText="1"/>
    </xf>
    <xf numFmtId="0" fontId="0" fillId="0" borderId="95" xfId="0" applyFill="1" applyBorder="1" applyAlignment="1">
      <alignment horizontal="left"/>
    </xf>
    <xf numFmtId="0" fontId="0" fillId="0" borderId="96" xfId="0" applyFill="1" applyBorder="1" applyAlignment="1">
      <alignment horizontal="left"/>
    </xf>
    <xf numFmtId="0" fontId="81" fillId="0" borderId="94" xfId="0" applyFont="1" applyBorder="1" applyAlignment="1">
      <alignment horizontal="left" vertical="center" wrapText="1"/>
    </xf>
    <xf numFmtId="0" fontId="51" fillId="5" borderId="95" xfId="0" applyFont="1" applyFill="1" applyBorder="1" applyAlignment="1">
      <alignment horizontal="center" vertical="center"/>
    </xf>
    <xf numFmtId="0" fontId="51" fillId="5" borderId="96" xfId="0" applyFont="1" applyFill="1" applyBorder="1" applyAlignment="1">
      <alignment horizontal="center" vertical="center"/>
    </xf>
    <xf numFmtId="0" fontId="51" fillId="5" borderId="97" xfId="0" applyFont="1" applyFill="1" applyBorder="1" applyAlignment="1">
      <alignment horizontal="center" vertical="center"/>
    </xf>
    <xf numFmtId="0" fontId="52" fillId="8" borderId="94" xfId="0" applyFont="1" applyFill="1" applyBorder="1" applyAlignment="1">
      <alignment horizontal="center" vertical="center"/>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top"/>
      <protection locked="0"/>
    </xf>
    <xf numFmtId="0" fontId="2" fillId="0" borderId="0" xfId="0" applyFont="1" applyAlignment="1">
      <alignment horizontal="center" vertical="center" shrinkToFit="1"/>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pplyProtection="1">
      <alignment horizontal="right" vertical="center"/>
      <protection locked="0"/>
    </xf>
    <xf numFmtId="0" fontId="3" fillId="0" borderId="0" xfId="0" applyFont="1" applyAlignment="1">
      <alignment horizontal="distributed" vertical="center"/>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Alignment="1">
      <alignment horizontal="distributed" vertical="center"/>
    </xf>
    <xf numFmtId="0" fontId="2" fillId="0" borderId="0" xfId="0" applyFont="1" applyFill="1" applyAlignment="1" applyProtection="1">
      <alignment horizontal="left"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0" xfId="0" applyFont="1" applyAlignment="1" applyProtection="1">
      <alignment horizontal="distributed" vertical="center"/>
    </xf>
    <xf numFmtId="0" fontId="2" fillId="0" borderId="0" xfId="0" applyFont="1" applyFill="1" applyAlignment="1" applyProtection="1">
      <alignment horizontal="left" vertical="center"/>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0" fontId="2" fillId="0" borderId="93" xfId="0" applyFont="1" applyBorder="1" applyAlignment="1" applyProtection="1">
      <alignment horizontal="center" vertical="center"/>
      <protection locked="0"/>
    </xf>
    <xf numFmtId="49" fontId="2" fillId="0" borderId="101" xfId="0" applyNumberFormat="1" applyFont="1" applyBorder="1" applyAlignment="1" applyProtection="1">
      <alignment horizontal="center" vertical="center"/>
      <protection locked="0"/>
    </xf>
    <xf numFmtId="0" fontId="4" fillId="0" borderId="76" xfId="0" applyFont="1" applyBorder="1" applyAlignment="1">
      <alignment horizontal="right" vertical="center"/>
    </xf>
    <xf numFmtId="0" fontId="4" fillId="0" borderId="102" xfId="0" applyFont="1" applyBorder="1" applyAlignment="1">
      <alignment horizontal="right" vertical="center"/>
    </xf>
    <xf numFmtId="49" fontId="2" fillId="0" borderId="102" xfId="0" applyNumberFormat="1" applyFont="1" applyBorder="1" applyAlignment="1" applyProtection="1">
      <alignment horizontal="left" vertical="center"/>
      <protection locked="0"/>
    </xf>
    <xf numFmtId="49" fontId="2" fillId="0" borderId="77" xfId="0" applyNumberFormat="1" applyFont="1" applyBorder="1" applyAlignment="1" applyProtection="1">
      <alignment horizontal="left" vertical="center"/>
      <protection locked="0"/>
    </xf>
    <xf numFmtId="0" fontId="26" fillId="0" borderId="0" xfId="0" applyFont="1" applyAlignment="1">
      <alignment vertical="center" wrapText="1"/>
    </xf>
    <xf numFmtId="0" fontId="26" fillId="0" borderId="2" xfId="0" applyFont="1" applyBorder="1" applyAlignment="1">
      <alignment vertical="center" wrapText="1"/>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0" xfId="0" applyFont="1" applyBorder="1" applyAlignment="1">
      <alignment horizontal="center" vertical="center"/>
    </xf>
    <xf numFmtId="49" fontId="2" fillId="0" borderId="4"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4" fillId="0" borderId="74" xfId="0" applyFont="1" applyBorder="1" applyAlignment="1">
      <alignment horizontal="right" vertical="center"/>
    </xf>
    <xf numFmtId="0" fontId="4" fillId="0" borderId="101" xfId="0" applyFont="1" applyBorder="1" applyAlignment="1">
      <alignment horizontal="right" vertical="center"/>
    </xf>
    <xf numFmtId="0" fontId="4" fillId="0" borderId="101"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2" xfId="0" applyFont="1" applyBorder="1" applyAlignment="1">
      <alignment horizontal="center" vertical="center"/>
    </xf>
    <xf numFmtId="0" fontId="2" fillId="0" borderId="71" xfId="0" applyFont="1" applyBorder="1" applyAlignment="1">
      <alignment horizontal="center" vertical="center"/>
    </xf>
    <xf numFmtId="0" fontId="2" fillId="0" borderId="68" xfId="0" applyFont="1" applyBorder="1" applyAlignment="1">
      <alignment horizontal="center" vertical="center"/>
    </xf>
    <xf numFmtId="0" fontId="2" fillId="0" borderId="72" xfId="0" applyFont="1" applyBorder="1" applyAlignment="1" applyProtection="1">
      <alignment horizontal="left" vertical="center"/>
      <protection locked="0"/>
    </xf>
    <xf numFmtId="0" fontId="2" fillId="0" borderId="71" xfId="0" applyFont="1" applyBorder="1" applyAlignment="1" applyProtection="1">
      <alignment horizontal="left" vertical="center"/>
      <protection locked="0"/>
    </xf>
    <xf numFmtId="0" fontId="2" fillId="0" borderId="6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72"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0" fontId="2" fillId="0" borderId="68" xfId="0" applyFont="1" applyBorder="1" applyAlignment="1" applyProtection="1">
      <alignment horizontal="left" vertical="center" wrapText="1"/>
      <protection locked="0"/>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177" fontId="21" fillId="2" borderId="0" xfId="0" applyNumberFormat="1" applyFont="1" applyFill="1" applyAlignment="1">
      <alignment horizontal="center" vertical="center"/>
    </xf>
    <xf numFmtId="180" fontId="21" fillId="2" borderId="0" xfId="1" applyNumberFormat="1" applyFont="1" applyFill="1" applyAlignment="1">
      <alignment horizontal="center" vertical="center"/>
    </xf>
    <xf numFmtId="0" fontId="13" fillId="0" borderId="0" xfId="0" applyFont="1" applyAlignment="1">
      <alignment horizontal="center" vertical="center"/>
    </xf>
    <xf numFmtId="0" fontId="26" fillId="0" borderId="4" xfId="0" applyFont="1" applyBorder="1" applyAlignment="1">
      <alignment horizontal="right" vertical="center" wrapText="1"/>
    </xf>
    <xf numFmtId="0" fontId="26" fillId="0" borderId="0" xfId="0" applyFont="1" applyBorder="1" applyAlignment="1">
      <alignment horizontal="righ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19" fillId="0" borderId="0" xfId="0" applyFont="1" applyAlignment="1">
      <alignment horizontal="left" vertical="center" wrapText="1"/>
    </xf>
    <xf numFmtId="0" fontId="2" fillId="8" borderId="1"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9" xfId="0" applyFont="1" applyFill="1" applyBorder="1" applyAlignment="1">
      <alignment horizontal="center" vertical="center"/>
    </xf>
    <xf numFmtId="0" fontId="2" fillId="3" borderId="1"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8" borderId="4" xfId="0" applyFont="1" applyFill="1" applyBorder="1" applyAlignment="1" applyProtection="1">
      <alignment horizontal="center" vertical="center" wrapText="1"/>
      <protection locked="0"/>
    </xf>
    <xf numFmtId="0" fontId="2" fillId="8" borderId="5" xfId="0" applyFont="1" applyFill="1" applyBorder="1" applyAlignment="1" applyProtection="1">
      <alignment horizontal="center" vertical="center" wrapText="1"/>
      <protection locked="0"/>
    </xf>
    <xf numFmtId="0" fontId="2" fillId="8" borderId="2" xfId="0" applyFont="1" applyFill="1" applyBorder="1" applyAlignment="1" applyProtection="1">
      <alignment horizontal="center" vertical="center" wrapText="1"/>
      <protection locked="0"/>
    </xf>
    <xf numFmtId="0" fontId="2" fillId="8" borderId="9"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2" fillId="3" borderId="2" xfId="0" applyFont="1" applyFill="1" applyBorder="1" applyAlignment="1">
      <alignment horizontal="left" vertical="center"/>
    </xf>
    <xf numFmtId="0" fontId="2" fillId="8" borderId="3" xfId="0" applyFont="1" applyFill="1" applyBorder="1" applyAlignment="1">
      <alignment horizontal="center" vertical="center"/>
    </xf>
    <xf numFmtId="0" fontId="2" fillId="3" borderId="1"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0"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2" xfId="0" applyFont="1" applyFill="1" applyBorder="1" applyAlignment="1" applyProtection="1">
      <alignment horizontal="left" vertical="top"/>
      <protection locked="0"/>
    </xf>
    <xf numFmtId="0" fontId="2" fillId="3" borderId="9" xfId="0" applyFont="1" applyFill="1" applyBorder="1" applyAlignment="1" applyProtection="1">
      <alignment horizontal="left" vertical="top"/>
      <protection locked="0"/>
    </xf>
    <xf numFmtId="38" fontId="2" fillId="3" borderId="0" xfId="1" applyFont="1" applyFill="1" applyAlignment="1" applyProtection="1">
      <alignment horizontal="center" vertical="center"/>
      <protection locked="0"/>
    </xf>
    <xf numFmtId="38" fontId="2" fillId="3" borderId="2" xfId="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2" fillId="3" borderId="2"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9"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0" xfId="0" applyFont="1" applyFill="1" applyAlignment="1">
      <alignment horizontal="left" vertical="center"/>
    </xf>
    <xf numFmtId="0" fontId="21" fillId="3" borderId="0" xfId="0" applyFont="1" applyFill="1" applyAlignment="1">
      <alignment horizontal="center" vertical="center"/>
    </xf>
    <xf numFmtId="0" fontId="2" fillId="3" borderId="1" xfId="0" applyFont="1" applyFill="1" applyBorder="1" applyAlignment="1">
      <alignment horizontal="center" vertical="center" textRotation="255"/>
    </xf>
    <xf numFmtId="0" fontId="2" fillId="3" borderId="5" xfId="0" applyFont="1" applyFill="1" applyBorder="1" applyAlignment="1">
      <alignment horizontal="center" vertical="center" textRotation="255"/>
    </xf>
    <xf numFmtId="0" fontId="2" fillId="3" borderId="6"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0" xfId="0" applyFont="1" applyFill="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179" fontId="11" fillId="0" borderId="6" xfId="1" applyNumberFormat="1" applyFont="1" applyBorder="1" applyAlignment="1">
      <alignment horizontal="center" vertical="center"/>
    </xf>
    <xf numFmtId="179" fontId="11" fillId="0" borderId="0" xfId="1" applyNumberFormat="1" applyFont="1" applyAlignment="1">
      <alignment horizontal="center" vertical="center"/>
    </xf>
    <xf numFmtId="179" fontId="11" fillId="0" borderId="7" xfId="1" applyNumberFormat="1" applyFont="1" applyBorder="1" applyAlignment="1">
      <alignment horizontal="center" vertical="center"/>
    </xf>
    <xf numFmtId="179" fontId="2" fillId="0" borderId="0" xfId="1" applyNumberFormat="1" applyFont="1" applyAlignment="1">
      <alignment horizontal="center" vertical="center"/>
    </xf>
    <xf numFmtId="180" fontId="2" fillId="2" borderId="0" xfId="1" applyNumberFormat="1" applyFont="1" applyFill="1" applyAlignment="1">
      <alignment horizontal="right" vertical="center"/>
    </xf>
    <xf numFmtId="178" fontId="2" fillId="0" borderId="0" xfId="0" applyNumberFormat="1" applyFont="1" applyAlignment="1">
      <alignment horizontal="center" vertical="center"/>
    </xf>
    <xf numFmtId="178" fontId="2" fillId="0" borderId="7" xfId="0" applyNumberFormat="1" applyFont="1" applyBorder="1" applyAlignment="1">
      <alignment horizontal="center" vertical="center"/>
    </xf>
    <xf numFmtId="179" fontId="15" fillId="0" borderId="45" xfId="1" applyNumberFormat="1" applyFont="1" applyBorder="1" applyAlignment="1" applyProtection="1">
      <alignment horizontal="center" vertical="center"/>
      <protection locked="0"/>
    </xf>
    <xf numFmtId="179" fontId="15" fillId="0" borderId="46" xfId="1" applyNumberFormat="1" applyFont="1" applyBorder="1" applyAlignment="1" applyProtection="1">
      <alignment horizontal="center" vertical="center"/>
      <protection locked="0"/>
    </xf>
    <xf numFmtId="179" fontId="15" fillId="0" borderId="47" xfId="1" applyNumberFormat="1" applyFont="1" applyBorder="1" applyAlignment="1" applyProtection="1">
      <alignment horizontal="center" vertical="center"/>
      <protection locked="0"/>
    </xf>
    <xf numFmtId="179" fontId="15" fillId="0" borderId="48" xfId="1" applyNumberFormat="1" applyFont="1" applyBorder="1" applyAlignment="1" applyProtection="1">
      <alignment horizontal="center" vertical="center"/>
      <protection locked="0"/>
    </xf>
    <xf numFmtId="179" fontId="15" fillId="0" borderId="49" xfId="1" applyNumberFormat="1" applyFont="1" applyBorder="1" applyAlignment="1" applyProtection="1">
      <alignment horizontal="center" vertical="center"/>
      <protection locked="0"/>
    </xf>
    <xf numFmtId="179" fontId="15" fillId="0" borderId="50" xfId="1" applyNumberFormat="1" applyFont="1" applyBorder="1" applyAlignment="1" applyProtection="1">
      <alignment horizontal="center" vertical="center"/>
      <protection locked="0"/>
    </xf>
    <xf numFmtId="180" fontId="11" fillId="2" borderId="0" xfId="1" applyNumberFormat="1" applyFont="1" applyFill="1" applyAlignment="1">
      <alignment horizontal="right" vertical="center"/>
    </xf>
    <xf numFmtId="178" fontId="11" fillId="0" borderId="0" xfId="0" applyNumberFormat="1" applyFont="1" applyAlignment="1">
      <alignment horizontal="center" vertical="center"/>
    </xf>
    <xf numFmtId="178" fontId="11" fillId="0" borderId="7" xfId="0" applyNumberFormat="1" applyFont="1" applyBorder="1" applyAlignment="1">
      <alignment horizontal="center" vertical="center"/>
    </xf>
    <xf numFmtId="179" fontId="11" fillId="0" borderId="6" xfId="1" applyNumberFormat="1" applyFont="1" applyBorder="1" applyAlignment="1">
      <alignment horizontal="left" vertical="center"/>
    </xf>
    <xf numFmtId="179" fontId="11" fillId="0" borderId="0" xfId="1" applyNumberFormat="1" applyFont="1" applyAlignment="1">
      <alignment horizontal="left" vertical="center"/>
    </xf>
    <xf numFmtId="179" fontId="11" fillId="0" borderId="7" xfId="1" applyNumberFormat="1" applyFont="1" applyBorder="1" applyAlignment="1">
      <alignment horizontal="left" vertical="center"/>
    </xf>
    <xf numFmtId="179" fontId="11" fillId="0" borderId="31" xfId="1" applyNumberFormat="1" applyFont="1" applyBorder="1" applyAlignment="1">
      <alignment horizontal="center" vertical="center"/>
    </xf>
    <xf numFmtId="179" fontId="11" fillId="0" borderId="29" xfId="1" applyNumberFormat="1" applyFont="1" applyBorder="1" applyAlignment="1">
      <alignment horizontal="center" vertical="center"/>
    </xf>
    <xf numFmtId="179" fontId="11" fillId="0" borderId="30" xfId="1" applyNumberFormat="1" applyFont="1" applyBorder="1" applyAlignment="1">
      <alignment horizontal="center" vertical="center"/>
    </xf>
    <xf numFmtId="179" fontId="2" fillId="0" borderId="1" xfId="1" applyNumberFormat="1" applyFont="1" applyBorder="1" applyAlignment="1">
      <alignment horizontal="left" vertical="center"/>
    </xf>
    <xf numFmtId="179" fontId="2" fillId="0" borderId="4" xfId="1" applyNumberFormat="1" applyFont="1" applyBorder="1" applyAlignment="1">
      <alignment horizontal="left" vertical="center"/>
    </xf>
    <xf numFmtId="179" fontId="2" fillId="0" borderId="5" xfId="1" applyNumberFormat="1" applyFont="1" applyBorder="1" applyAlignment="1">
      <alignment horizontal="left" vertical="center"/>
    </xf>
    <xf numFmtId="179" fontId="2" fillId="0" borderId="6" xfId="1" applyNumberFormat="1" applyFont="1" applyBorder="1" applyAlignment="1">
      <alignment horizontal="center" vertical="center"/>
    </xf>
    <xf numFmtId="179" fontId="2" fillId="0" borderId="7" xfId="1" applyNumberFormat="1" applyFont="1" applyBorder="1" applyAlignment="1">
      <alignment horizontal="center" vertical="center"/>
    </xf>
    <xf numFmtId="179" fontId="2" fillId="0" borderId="6" xfId="1" applyNumberFormat="1" applyFont="1" applyBorder="1" applyAlignment="1">
      <alignment horizontal="left" vertical="center"/>
    </xf>
    <xf numFmtId="179" fontId="2" fillId="0" borderId="0" xfId="1" applyNumberFormat="1" applyFont="1" applyAlignment="1">
      <alignment horizontal="left" vertical="center"/>
    </xf>
    <xf numFmtId="179" fontId="2" fillId="0" borderId="7" xfId="1" applyNumberFormat="1" applyFont="1" applyBorder="1" applyAlignment="1">
      <alignment horizontal="left" vertical="center"/>
    </xf>
    <xf numFmtId="0" fontId="2" fillId="0" borderId="1" xfId="0" applyFont="1" applyBorder="1" applyAlignment="1">
      <alignment horizontal="left" vertical="center" indent="9"/>
    </xf>
    <xf numFmtId="0" fontId="2" fillId="0" borderId="4" xfId="0" applyFont="1" applyBorder="1" applyAlignment="1">
      <alignment horizontal="left" vertical="center" indent="9"/>
    </xf>
    <xf numFmtId="0" fontId="2" fillId="0" borderId="6" xfId="0" applyFont="1" applyBorder="1" applyAlignment="1">
      <alignment horizontal="left" vertical="center" indent="9"/>
    </xf>
    <xf numFmtId="0" fontId="2" fillId="0" borderId="0" xfId="0" applyFont="1" applyAlignment="1">
      <alignment horizontal="left" vertical="center" indent="9"/>
    </xf>
    <xf numFmtId="0" fontId="2" fillId="0" borderId="8" xfId="0" applyFont="1" applyBorder="1" applyAlignment="1">
      <alignment horizontal="left" vertical="center" indent="9"/>
    </xf>
    <xf numFmtId="0" fontId="2" fillId="0" borderId="2" xfId="0" applyFont="1" applyBorder="1" applyAlignment="1">
      <alignment horizontal="left" vertical="center" indent="9"/>
    </xf>
    <xf numFmtId="0" fontId="2" fillId="0" borderId="46" xfId="0" applyFont="1" applyBorder="1" applyAlignment="1">
      <alignment horizontal="center"/>
    </xf>
    <xf numFmtId="0" fontId="2" fillId="0" borderId="52" xfId="0" applyFont="1" applyBorder="1" applyAlignment="1">
      <alignment horizontal="center"/>
    </xf>
    <xf numFmtId="0" fontId="2" fillId="0" borderId="6" xfId="0" applyFont="1" applyBorder="1" applyAlignment="1">
      <alignment horizontal="left" vertical="center" wrapText="1" indent="9"/>
    </xf>
    <xf numFmtId="0" fontId="2" fillId="0" borderId="0" xfId="0" applyFont="1" applyAlignment="1">
      <alignment horizontal="left" vertical="center" wrapText="1" indent="9"/>
    </xf>
    <xf numFmtId="0" fontId="2" fillId="0" borderId="8" xfId="0" applyFont="1" applyBorder="1" applyAlignment="1">
      <alignment horizontal="left" vertical="center" wrapText="1" indent="9"/>
    </xf>
    <xf numFmtId="0" fontId="2" fillId="0" borderId="2" xfId="0" applyFont="1" applyBorder="1" applyAlignment="1">
      <alignment horizontal="left" vertical="center" wrapText="1" indent="9"/>
    </xf>
    <xf numFmtId="0" fontId="21" fillId="0" borderId="0" xfId="0" applyFont="1" applyAlignment="1">
      <alignment horizontal="center" vertical="center"/>
    </xf>
    <xf numFmtId="179" fontId="2" fillId="0" borderId="23" xfId="1" applyNumberFormat="1" applyFont="1" applyBorder="1" applyAlignment="1">
      <alignment horizontal="center" vertical="center"/>
    </xf>
    <xf numFmtId="178" fontId="2" fillId="0" borderId="25" xfId="0" applyNumberFormat="1" applyFont="1" applyBorder="1" applyAlignment="1">
      <alignment horizontal="center" vertical="center"/>
    </xf>
    <xf numFmtId="0" fontId="2" fillId="0" borderId="1" xfId="0" applyFont="1" applyBorder="1" applyAlignment="1">
      <alignment horizontal="left" vertical="center" indent="7"/>
    </xf>
    <xf numFmtId="0" fontId="2" fillId="0" borderId="4" xfId="0" applyFont="1" applyBorder="1" applyAlignment="1">
      <alignment horizontal="left" vertical="center" indent="7"/>
    </xf>
    <xf numFmtId="0" fontId="2" fillId="0" borderId="27" xfId="0" applyFont="1" applyBorder="1" applyAlignment="1">
      <alignment horizontal="left" vertical="center" indent="7"/>
    </xf>
    <xf numFmtId="0" fontId="2" fillId="0" borderId="6" xfId="0" applyFont="1" applyBorder="1" applyAlignment="1">
      <alignment horizontal="left" vertical="center" indent="7"/>
    </xf>
    <xf numFmtId="0" fontId="2" fillId="0" borderId="0" xfId="0" applyFont="1" applyAlignment="1">
      <alignment horizontal="left" vertical="center" indent="7"/>
    </xf>
    <xf numFmtId="0" fontId="2" fillId="0" borderId="25" xfId="0" applyFont="1" applyBorder="1" applyAlignment="1">
      <alignment horizontal="left" vertical="center" indent="7"/>
    </xf>
    <xf numFmtId="0" fontId="2" fillId="0" borderId="8" xfId="0" applyFont="1" applyBorder="1" applyAlignment="1">
      <alignment horizontal="left" vertical="center" indent="7"/>
    </xf>
    <xf numFmtId="0" fontId="2" fillId="0" borderId="2" xfId="0" applyFont="1" applyBorder="1" applyAlignment="1">
      <alignment horizontal="left" vertical="center" indent="7"/>
    </xf>
    <xf numFmtId="0" fontId="2" fillId="0" borderId="26" xfId="0" applyFont="1" applyBorder="1" applyAlignment="1">
      <alignment horizontal="left" vertical="center" indent="7"/>
    </xf>
    <xf numFmtId="179" fontId="2" fillId="0" borderId="73" xfId="1" applyNumberFormat="1" applyFont="1" applyBorder="1" applyAlignment="1">
      <alignment horizontal="center" vertical="center"/>
    </xf>
    <xf numFmtId="179" fontId="2" fillId="0" borderId="22" xfId="1" applyNumberFormat="1" applyFont="1" applyBorder="1" applyAlignment="1">
      <alignment horizontal="center" vertical="center"/>
    </xf>
    <xf numFmtId="179" fontId="2" fillId="0" borderId="24" xfId="1" applyNumberFormat="1" applyFont="1" applyBorder="1" applyAlignment="1">
      <alignment horizontal="center" vertical="center"/>
    </xf>
    <xf numFmtId="179" fontId="2" fillId="0" borderId="28" xfId="1" applyNumberFormat="1" applyFont="1" applyBorder="1" applyAlignment="1">
      <alignment horizontal="center" vertical="center"/>
    </xf>
    <xf numFmtId="179" fontId="2" fillId="0" borderId="29" xfId="1" applyNumberFormat="1" applyFont="1" applyBorder="1" applyAlignment="1">
      <alignment horizontal="center" vertical="center"/>
    </xf>
    <xf numFmtId="179" fontId="2" fillId="0" borderId="32" xfId="1" applyNumberFormat="1" applyFont="1" applyBorder="1" applyAlignment="1">
      <alignment horizontal="center" vertical="center"/>
    </xf>
    <xf numFmtId="179" fontId="2" fillId="0" borderId="0" xfId="1" applyNumberFormat="1" applyFont="1">
      <alignment vertical="center"/>
    </xf>
    <xf numFmtId="179" fontId="2" fillId="0" borderId="7" xfId="1" applyNumberFormat="1" applyFont="1" applyBorder="1">
      <alignment vertical="center"/>
    </xf>
    <xf numFmtId="176" fontId="19" fillId="0" borderId="37" xfId="0" applyNumberFormat="1" applyFont="1" applyBorder="1" applyAlignment="1" applyProtection="1">
      <alignment horizontal="right" vertical="center"/>
      <protection locked="0"/>
    </xf>
    <xf numFmtId="181" fontId="19" fillId="0" borderId="41" xfId="0" applyNumberFormat="1" applyFont="1" applyBorder="1" applyAlignment="1" applyProtection="1">
      <alignment horizontal="center" vertical="center"/>
      <protection locked="0"/>
    </xf>
    <xf numFmtId="181" fontId="19" fillId="0" borderId="0" xfId="0" applyNumberFormat="1" applyFont="1" applyAlignment="1" applyProtection="1">
      <alignment horizontal="center" vertical="center"/>
      <protection locked="0"/>
    </xf>
    <xf numFmtId="181" fontId="19" fillId="0" borderId="44" xfId="0" applyNumberFormat="1" applyFont="1" applyBorder="1" applyAlignment="1" applyProtection="1">
      <alignment horizontal="center" vertical="center"/>
      <protection locked="0"/>
    </xf>
    <xf numFmtId="176" fontId="19" fillId="2" borderId="37" xfId="1" applyNumberFormat="1" applyFont="1" applyFill="1" applyBorder="1" applyAlignment="1">
      <alignment horizontal="right" vertical="center"/>
    </xf>
    <xf numFmtId="176" fontId="19" fillId="2" borderId="38" xfId="1" applyNumberFormat="1" applyFont="1" applyFill="1" applyBorder="1" applyAlignment="1">
      <alignment horizontal="right" vertical="center"/>
    </xf>
    <xf numFmtId="0" fontId="19" fillId="0" borderId="36" xfId="0" applyFont="1" applyBorder="1" applyAlignment="1" applyProtection="1">
      <alignment vertical="center" shrinkToFit="1"/>
      <protection locked="0"/>
    </xf>
    <xf numFmtId="0" fontId="19" fillId="0" borderId="37" xfId="0" applyFont="1" applyBorder="1" applyAlignment="1" applyProtection="1">
      <alignment vertical="center" shrinkToFit="1"/>
      <protection locked="0"/>
    </xf>
    <xf numFmtId="182" fontId="19" fillId="0" borderId="37" xfId="0" applyNumberFormat="1" applyFont="1" applyBorder="1" applyAlignment="1" applyProtection="1">
      <alignment horizontal="right" vertical="center"/>
      <protection locked="0"/>
    </xf>
    <xf numFmtId="182" fontId="19" fillId="0" borderId="79" xfId="0" applyNumberFormat="1" applyFont="1" applyBorder="1" applyAlignment="1" applyProtection="1">
      <alignment horizontal="right" vertical="center"/>
      <protection locked="0"/>
    </xf>
    <xf numFmtId="176" fontId="19" fillId="0" borderId="79" xfId="0" applyNumberFormat="1" applyFont="1" applyBorder="1" applyAlignment="1" applyProtection="1">
      <alignment horizontal="right" vertical="center"/>
      <protection locked="0"/>
    </xf>
    <xf numFmtId="181" fontId="19" fillId="0" borderId="80" xfId="0" applyNumberFormat="1" applyFont="1" applyBorder="1" applyAlignment="1" applyProtection="1">
      <alignment horizontal="center" vertical="center"/>
      <protection locked="0"/>
    </xf>
    <xf numFmtId="181" fontId="19" fillId="0" borderId="11" xfId="0" applyNumberFormat="1" applyFont="1" applyBorder="1" applyAlignment="1" applyProtection="1">
      <alignment horizontal="center" vertical="center"/>
      <protection locked="0"/>
    </xf>
    <xf numFmtId="181" fontId="19" fillId="0" borderId="88" xfId="0" applyNumberFormat="1" applyFont="1" applyBorder="1" applyAlignment="1" applyProtection="1">
      <alignment horizontal="center" vertical="center"/>
      <protection locked="0"/>
    </xf>
    <xf numFmtId="0" fontId="2" fillId="0" borderId="4" xfId="0" applyFont="1" applyBorder="1" applyAlignment="1">
      <alignment horizontal="right" vertical="center"/>
    </xf>
    <xf numFmtId="0" fontId="2" fillId="0" borderId="27" xfId="0" applyFont="1" applyBorder="1" applyAlignment="1">
      <alignment horizontal="right" vertical="center"/>
    </xf>
    <xf numFmtId="0" fontId="2" fillId="0" borderId="49" xfId="0" applyFont="1" applyBorder="1" applyAlignment="1">
      <alignment horizontal="right" vertical="center"/>
    </xf>
    <xf numFmtId="0" fontId="2" fillId="0" borderId="92" xfId="0" applyFont="1" applyBorder="1" applyAlignment="1">
      <alignment horizontal="right" vertical="center"/>
    </xf>
    <xf numFmtId="183" fontId="2" fillId="0" borderId="73" xfId="1" applyNumberFormat="1" applyFont="1" applyBorder="1" applyAlignment="1">
      <alignment horizontal="right" vertical="center"/>
    </xf>
    <xf numFmtId="183" fontId="2" fillId="0" borderId="22" xfId="1" applyNumberFormat="1" applyFont="1" applyBorder="1" applyAlignment="1">
      <alignment horizontal="right" vertical="center"/>
    </xf>
    <xf numFmtId="183" fontId="2" fillId="0" borderId="24" xfId="1" applyNumberFormat="1" applyFont="1" applyBorder="1" applyAlignment="1">
      <alignment horizontal="right" vertical="center"/>
    </xf>
    <xf numFmtId="183" fontId="2" fillId="0" borderId="23" xfId="1" applyNumberFormat="1" applyFont="1" applyBorder="1" applyAlignment="1">
      <alignment horizontal="right" vertical="center"/>
    </xf>
    <xf numFmtId="183" fontId="2" fillId="0" borderId="0" xfId="1" applyNumberFormat="1" applyFont="1" applyAlignment="1">
      <alignment horizontal="right" vertical="center"/>
    </xf>
    <xf numFmtId="183" fontId="2" fillId="0" borderId="25" xfId="1" applyNumberFormat="1" applyFont="1" applyBorder="1" applyAlignment="1">
      <alignment horizontal="right" vertical="center"/>
    </xf>
    <xf numFmtId="176" fontId="19" fillId="2" borderId="41" xfId="1" applyNumberFormat="1" applyFont="1" applyFill="1" applyBorder="1" applyAlignment="1">
      <alignment horizontal="right" vertical="center"/>
    </xf>
    <xf numFmtId="176" fontId="19" fillId="2" borderId="0" xfId="1" applyNumberFormat="1" applyFont="1" applyFill="1" applyAlignment="1">
      <alignment horizontal="right" vertical="center"/>
    </xf>
    <xf numFmtId="183" fontId="2" fillId="0" borderId="28" xfId="1" applyNumberFormat="1" applyFont="1" applyBorder="1" applyAlignment="1">
      <alignment horizontal="right" vertical="center"/>
    </xf>
    <xf numFmtId="183" fontId="2" fillId="0" borderId="29" xfId="1" applyNumberFormat="1" applyFont="1" applyBorder="1" applyAlignment="1">
      <alignment horizontal="right" vertical="center"/>
    </xf>
    <xf numFmtId="183" fontId="2" fillId="0" borderId="32" xfId="1" applyNumberFormat="1" applyFont="1" applyBorder="1" applyAlignment="1">
      <alignment horizontal="right" vertical="center"/>
    </xf>
    <xf numFmtId="176" fontId="19" fillId="2" borderId="7" xfId="1" applyNumberFormat="1" applyFont="1" applyFill="1" applyBorder="1" applyAlignment="1">
      <alignment horizontal="right" vertical="center"/>
    </xf>
    <xf numFmtId="0" fontId="19" fillId="0" borderId="44" xfId="0" applyFont="1" applyBorder="1" applyAlignment="1" applyProtection="1">
      <alignment vertical="center" shrinkToFit="1"/>
      <protection locked="0"/>
    </xf>
    <xf numFmtId="0" fontId="19" fillId="0" borderId="43" xfId="0" applyFont="1" applyBorder="1" applyAlignment="1" applyProtection="1">
      <alignment vertical="center" shrinkToFit="1"/>
      <protection locked="0"/>
    </xf>
    <xf numFmtId="0" fontId="19" fillId="0" borderId="39" xfId="0" applyFont="1" applyBorder="1" applyAlignment="1" applyProtection="1">
      <alignment vertical="center" shrinkToFit="1"/>
      <protection locked="0"/>
    </xf>
    <xf numFmtId="182" fontId="19" fillId="0" borderId="39" xfId="0" applyNumberFormat="1" applyFont="1" applyBorder="1" applyAlignment="1" applyProtection="1">
      <alignment horizontal="right" vertical="center"/>
      <protection locked="0"/>
    </xf>
    <xf numFmtId="0" fontId="4" fillId="0" borderId="65" xfId="0" applyFont="1" applyBorder="1" applyAlignment="1">
      <alignment horizontal="center" vertical="center" textRotation="255"/>
    </xf>
    <xf numFmtId="0" fontId="4" fillId="0" borderId="3" xfId="0" applyFont="1" applyBorder="1" applyAlignment="1">
      <alignment horizontal="center" vertical="center" textRotation="255"/>
    </xf>
    <xf numFmtId="0" fontId="19" fillId="0" borderId="6" xfId="0" applyFont="1" applyBorder="1" applyAlignment="1" applyProtection="1">
      <alignment vertical="center" shrinkToFit="1"/>
      <protection locked="0"/>
    </xf>
    <xf numFmtId="0" fontId="19" fillId="0" borderId="0" xfId="0" applyFont="1" applyAlignment="1" applyProtection="1">
      <alignment vertical="center" shrinkToFit="1"/>
      <protection locked="0"/>
    </xf>
    <xf numFmtId="182" fontId="19" fillId="0" borderId="41" xfId="0" applyNumberFormat="1" applyFont="1" applyBorder="1" applyAlignment="1" applyProtection="1">
      <alignment horizontal="right" vertical="center"/>
      <protection locked="0"/>
    </xf>
    <xf numFmtId="182" fontId="19" fillId="0" borderId="0" xfId="0" applyNumberFormat="1" applyFont="1" applyAlignment="1" applyProtection="1">
      <alignment horizontal="right" vertical="center"/>
      <protection locked="0"/>
    </xf>
    <xf numFmtId="182" fontId="19" fillId="0" borderId="44" xfId="0" applyNumberFormat="1" applyFont="1" applyBorder="1" applyAlignment="1" applyProtection="1">
      <alignment horizontal="right" vertical="center"/>
      <protection locked="0"/>
    </xf>
    <xf numFmtId="176" fontId="19" fillId="0" borderId="41" xfId="0" applyNumberFormat="1" applyFont="1" applyBorder="1" applyAlignment="1" applyProtection="1">
      <alignment horizontal="right" vertical="center"/>
      <protection locked="0"/>
    </xf>
    <xf numFmtId="176" fontId="19" fillId="0" borderId="0" xfId="0" applyNumberFormat="1" applyFont="1" applyAlignment="1" applyProtection="1">
      <alignment horizontal="right" vertical="center"/>
      <protection locked="0"/>
    </xf>
    <xf numFmtId="176" fontId="19" fillId="0" borderId="44" xfId="0" applyNumberFormat="1" applyFont="1" applyBorder="1" applyAlignment="1" applyProtection="1">
      <alignment horizontal="right" vertical="center"/>
      <protection locked="0"/>
    </xf>
    <xf numFmtId="0" fontId="2" fillId="0" borderId="2" xfId="0" applyFont="1" applyBorder="1" applyAlignment="1">
      <alignment horizontal="right" vertical="center"/>
    </xf>
    <xf numFmtId="0" fontId="2" fillId="0" borderId="26" xfId="0" applyFont="1" applyBorder="1" applyAlignment="1">
      <alignment horizontal="right" vertical="center"/>
    </xf>
    <xf numFmtId="0" fontId="2" fillId="0" borderId="3"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57" xfId="0" applyFont="1" applyBorder="1" applyAlignment="1">
      <alignment horizontal="center" vertical="center" textRotation="255"/>
    </xf>
    <xf numFmtId="0" fontId="2" fillId="0" borderId="1" xfId="0" applyFont="1" applyBorder="1" applyAlignment="1">
      <alignment horizontal="center" vertical="center" textRotation="255"/>
    </xf>
    <xf numFmtId="0" fontId="4" fillId="0" borderId="57"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66" xfId="0" applyFont="1" applyBorder="1" applyAlignment="1">
      <alignment horizontal="center" vertical="center" textRotation="255"/>
    </xf>
    <xf numFmtId="0" fontId="4" fillId="0" borderId="81" xfId="0" applyFont="1" applyBorder="1" applyAlignment="1">
      <alignment horizontal="center" vertical="center" textRotation="255"/>
    </xf>
    <xf numFmtId="0" fontId="19" fillId="0" borderId="55" xfId="0" applyFont="1" applyBorder="1" applyAlignment="1" applyProtection="1">
      <alignment vertical="center" shrinkToFit="1"/>
      <protection locked="0"/>
    </xf>
    <xf numFmtId="0" fontId="19" fillId="0" borderId="34" xfId="0" applyFont="1" applyBorder="1" applyAlignment="1" applyProtection="1">
      <alignment vertical="center" shrinkToFit="1"/>
      <protection locked="0"/>
    </xf>
    <xf numFmtId="182" fontId="19" fillId="0" borderId="34" xfId="0" applyNumberFormat="1" applyFont="1" applyBorder="1" applyAlignment="1" applyProtection="1">
      <alignment horizontal="right" vertical="center"/>
      <protection locked="0"/>
    </xf>
    <xf numFmtId="176" fontId="19" fillId="0" borderId="34" xfId="0" applyNumberFormat="1" applyFont="1" applyBorder="1" applyAlignment="1" applyProtection="1">
      <alignment horizontal="right" vertical="center"/>
      <protection locked="0"/>
    </xf>
    <xf numFmtId="181" fontId="30" fillId="0" borderId="21" xfId="0" applyNumberFormat="1" applyFont="1" applyBorder="1" applyAlignment="1" applyProtection="1">
      <alignment horizontal="center" vertical="center"/>
      <protection locked="0"/>
    </xf>
    <xf numFmtId="181" fontId="30" fillId="0" borderId="4" xfId="0" applyNumberFormat="1" applyFont="1" applyBorder="1" applyAlignment="1" applyProtection="1">
      <alignment horizontal="center" vertical="center"/>
      <protection locked="0"/>
    </xf>
    <xf numFmtId="181" fontId="30" fillId="0" borderId="42" xfId="0" applyNumberFormat="1" applyFont="1" applyBorder="1" applyAlignment="1" applyProtection="1">
      <alignment horizontal="center" vertical="center"/>
      <protection locked="0"/>
    </xf>
    <xf numFmtId="0" fontId="19" fillId="0" borderId="78" xfId="0" applyFont="1" applyBorder="1" applyAlignment="1" applyProtection="1">
      <alignment vertical="center" shrinkToFit="1"/>
      <protection locked="0"/>
    </xf>
    <xf numFmtId="0" fontId="19" fillId="0" borderId="79" xfId="0" applyFont="1" applyBorder="1" applyAlignment="1" applyProtection="1">
      <alignment vertical="center" shrinkToFit="1"/>
      <protection locked="0"/>
    </xf>
    <xf numFmtId="0" fontId="4" fillId="0" borderId="90" xfId="0" applyFont="1" applyBorder="1" applyAlignment="1">
      <alignment horizontal="center" vertical="center" textRotation="255"/>
    </xf>
    <xf numFmtId="0" fontId="19" fillId="0" borderId="91" xfId="0" applyFont="1" applyBorder="1" applyAlignment="1" applyProtection="1">
      <alignment vertical="center" shrinkToFit="1"/>
      <protection locked="0"/>
    </xf>
    <xf numFmtId="0" fontId="19" fillId="0" borderId="70" xfId="0" applyFont="1" applyBorder="1" applyAlignment="1" applyProtection="1">
      <alignment vertical="center" shrinkToFit="1"/>
      <protection locked="0"/>
    </xf>
    <xf numFmtId="182" fontId="19" fillId="0" borderId="70" xfId="0" applyNumberFormat="1" applyFont="1" applyBorder="1" applyAlignment="1" applyProtection="1">
      <alignment horizontal="right" vertical="center"/>
      <protection locked="0"/>
    </xf>
    <xf numFmtId="176" fontId="19" fillId="0" borderId="70" xfId="0" applyNumberFormat="1" applyFont="1" applyBorder="1" applyAlignment="1" applyProtection="1">
      <alignment horizontal="right" vertical="center"/>
      <protection locked="0"/>
    </xf>
    <xf numFmtId="181" fontId="19" fillId="0" borderId="67" xfId="0" applyNumberFormat="1" applyFont="1" applyBorder="1" applyAlignment="1" applyProtection="1">
      <alignment horizontal="center" vertical="center"/>
      <protection locked="0"/>
    </xf>
    <xf numFmtId="181" fontId="19" fillId="0" borderId="71" xfId="0" applyNumberFormat="1" applyFont="1" applyBorder="1" applyAlignment="1" applyProtection="1">
      <alignment horizontal="center" vertical="center"/>
      <protection locked="0"/>
    </xf>
    <xf numFmtId="181" fontId="19" fillId="0" borderId="91" xfId="0" applyNumberFormat="1" applyFont="1" applyBorder="1" applyAlignment="1" applyProtection="1">
      <alignment horizontal="center" vertical="center"/>
      <protection locked="0"/>
    </xf>
    <xf numFmtId="176" fontId="19" fillId="2" borderId="71" xfId="1" applyNumberFormat="1" applyFont="1" applyFill="1" applyBorder="1" applyAlignment="1">
      <alignment horizontal="right" vertical="center"/>
    </xf>
    <xf numFmtId="176" fontId="19" fillId="2" borderId="68" xfId="1" applyNumberFormat="1" applyFont="1" applyFill="1" applyBorder="1" applyAlignment="1">
      <alignment horizontal="right" vertical="center"/>
    </xf>
    <xf numFmtId="176" fontId="19" fillId="2" borderId="79" xfId="1" applyNumberFormat="1" applyFont="1" applyFill="1" applyBorder="1" applyAlignment="1">
      <alignment horizontal="right" vertical="center"/>
    </xf>
    <xf numFmtId="176" fontId="19" fillId="2" borderId="89" xfId="1" applyNumberFormat="1" applyFont="1" applyFill="1" applyBorder="1" applyAlignment="1">
      <alignment horizontal="right" vertical="center"/>
    </xf>
    <xf numFmtId="176" fontId="19" fillId="0" borderId="39" xfId="0" applyNumberFormat="1" applyFont="1" applyBorder="1" applyAlignment="1" applyProtection="1">
      <alignment horizontal="right" vertical="center"/>
      <protection locked="0"/>
    </xf>
    <xf numFmtId="176" fontId="19" fillId="2" borderId="2" xfId="1" applyNumberFormat="1" applyFont="1" applyFill="1" applyBorder="1" applyAlignment="1">
      <alignment horizontal="right" vertical="center"/>
    </xf>
    <xf numFmtId="176" fontId="19" fillId="2" borderId="9" xfId="1" applyNumberFormat="1" applyFont="1" applyFill="1" applyBorder="1" applyAlignment="1">
      <alignment horizontal="right" vertical="center"/>
    </xf>
    <xf numFmtId="181" fontId="19" fillId="0" borderId="0" xfId="0" applyNumberFormat="1" applyFont="1" applyBorder="1" applyAlignment="1" applyProtection="1">
      <alignment horizontal="center" vertical="center"/>
      <protection locked="0"/>
    </xf>
    <xf numFmtId="182" fontId="19" fillId="0" borderId="34" xfId="0" applyNumberFormat="1" applyFont="1" applyBorder="1" applyAlignment="1" applyProtection="1">
      <alignment vertical="center"/>
      <protection locked="0"/>
    </xf>
    <xf numFmtId="176" fontId="19" fillId="0" borderId="34" xfId="0" applyNumberFormat="1" applyFont="1" applyBorder="1" applyAlignment="1" applyProtection="1">
      <alignment vertical="center"/>
      <protection locked="0"/>
    </xf>
    <xf numFmtId="176" fontId="19" fillId="2" borderId="34" xfId="1" applyNumberFormat="1" applyFont="1" applyFill="1" applyBorder="1" applyAlignment="1">
      <alignment horizontal="right" vertical="center"/>
    </xf>
    <xf numFmtId="176" fontId="19" fillId="2" borderId="35" xfId="1" applyNumberFormat="1" applyFont="1" applyFill="1" applyBorder="1" applyAlignment="1">
      <alignment horizontal="right" vertical="center"/>
    </xf>
    <xf numFmtId="182" fontId="19" fillId="0" borderId="37" xfId="0" applyNumberFormat="1" applyFont="1" applyBorder="1" applyAlignment="1" applyProtection="1">
      <alignment vertical="center"/>
      <protection locked="0"/>
    </xf>
    <xf numFmtId="176" fontId="19" fillId="0" borderId="37" xfId="0" applyNumberFormat="1" applyFont="1" applyBorder="1" applyAlignment="1" applyProtection="1">
      <alignment vertical="center"/>
      <protection locked="0"/>
    </xf>
    <xf numFmtId="0" fontId="19" fillId="0" borderId="69" xfId="0" applyFont="1" applyBorder="1" applyAlignment="1" applyProtection="1">
      <alignment vertical="center" shrinkToFit="1"/>
      <protection locked="0"/>
    </xf>
    <xf numFmtId="181" fontId="30" fillId="0" borderId="67" xfId="0" applyNumberFormat="1" applyFont="1" applyBorder="1" applyAlignment="1" applyProtection="1">
      <alignment horizontal="center" vertical="center"/>
      <protection locked="0"/>
    </xf>
    <xf numFmtId="181" fontId="30" fillId="0" borderId="71" xfId="0" applyNumberFormat="1" applyFont="1" applyBorder="1" applyAlignment="1" applyProtection="1">
      <alignment horizontal="center" vertical="center"/>
      <protection locked="0"/>
    </xf>
    <xf numFmtId="181" fontId="30" fillId="0" borderId="91" xfId="0" applyNumberFormat="1" applyFont="1" applyBorder="1" applyAlignment="1" applyProtection="1">
      <alignment horizontal="center" vertical="center"/>
      <protection locked="0"/>
    </xf>
    <xf numFmtId="176" fontId="19" fillId="2" borderId="67" xfId="1" applyNumberFormat="1" applyFont="1" applyFill="1" applyBorder="1" applyAlignment="1">
      <alignment horizontal="right" vertical="center"/>
    </xf>
    <xf numFmtId="176" fontId="19" fillId="2" borderId="21" xfId="1" applyNumberFormat="1" applyFont="1" applyFill="1" applyBorder="1" applyAlignment="1">
      <alignment horizontal="right" vertical="center"/>
    </xf>
    <xf numFmtId="176" fontId="19" fillId="2" borderId="4" xfId="1" applyNumberFormat="1" applyFont="1" applyFill="1" applyBorder="1" applyAlignment="1">
      <alignment horizontal="right" vertical="center"/>
    </xf>
    <xf numFmtId="176" fontId="19" fillId="2" borderId="5" xfId="1" applyNumberFormat="1" applyFont="1" applyFill="1" applyBorder="1" applyAlignment="1">
      <alignment horizontal="right" vertical="center"/>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19"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21" xfId="0" applyFont="1" applyBorder="1" applyAlignment="1">
      <alignment horizontal="center" vertical="center"/>
    </xf>
    <xf numFmtId="0" fontId="2" fillId="0" borderId="41" xfId="0" applyFont="1" applyBorder="1" applyAlignment="1">
      <alignment horizontal="center" vertical="center"/>
    </xf>
    <xf numFmtId="0" fontId="2" fillId="0" borderId="63"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176" fontId="30" fillId="0" borderId="41" xfId="0" applyNumberFormat="1" applyFont="1" applyBorder="1" applyAlignment="1" applyProtection="1">
      <alignment horizontal="right" vertical="center"/>
      <protection locked="0"/>
    </xf>
    <xf numFmtId="176" fontId="30" fillId="0" borderId="0" xfId="0" applyNumberFormat="1" applyFont="1" applyAlignment="1" applyProtection="1">
      <alignment horizontal="right" vertical="center"/>
      <protection locked="0"/>
    </xf>
    <xf numFmtId="176" fontId="30" fillId="0" borderId="44" xfId="0" applyNumberFormat="1" applyFont="1" applyBorder="1" applyAlignment="1" applyProtection="1">
      <alignment horizontal="right" vertical="center"/>
      <protection locked="0"/>
    </xf>
    <xf numFmtId="176" fontId="30" fillId="2" borderId="41" xfId="1" applyNumberFormat="1" applyFont="1" applyFill="1" applyBorder="1" applyAlignment="1">
      <alignment horizontal="right" vertical="center"/>
    </xf>
    <xf numFmtId="176" fontId="30" fillId="2" borderId="0" xfId="1" applyNumberFormat="1" applyFont="1" applyFill="1" applyAlignment="1">
      <alignment horizontal="right" vertical="center"/>
    </xf>
    <xf numFmtId="176" fontId="30" fillId="2" borderId="7" xfId="1" applyNumberFormat="1" applyFont="1" applyFill="1" applyBorder="1" applyAlignment="1">
      <alignment horizontal="right" vertical="center"/>
    </xf>
    <xf numFmtId="0" fontId="30" fillId="0" borderId="6" xfId="0" applyFont="1" applyBorder="1" applyAlignment="1" applyProtection="1">
      <alignment vertical="center" shrinkToFit="1"/>
      <protection locked="0"/>
    </xf>
    <xf numFmtId="0" fontId="30" fillId="0" borderId="0" xfId="0" applyFont="1" applyAlignment="1" applyProtection="1">
      <alignment vertical="center" shrinkToFit="1"/>
      <protection locked="0"/>
    </xf>
    <xf numFmtId="0" fontId="30" fillId="0" borderId="44" xfId="0" applyFont="1" applyBorder="1" applyAlignment="1" applyProtection="1">
      <alignment vertical="center" shrinkToFit="1"/>
      <protection locked="0"/>
    </xf>
    <xf numFmtId="176" fontId="30" fillId="0" borderId="37" xfId="0" applyNumberFormat="1" applyFont="1" applyBorder="1" applyAlignment="1" applyProtection="1">
      <alignment horizontal="right" vertical="center"/>
      <protection locked="0"/>
    </xf>
    <xf numFmtId="176" fontId="30" fillId="2" borderId="37" xfId="1" applyNumberFormat="1" applyFont="1" applyFill="1" applyBorder="1" applyAlignment="1">
      <alignment horizontal="right" vertical="center"/>
    </xf>
    <xf numFmtId="176" fontId="30" fillId="2" borderId="38" xfId="1" applyNumberFormat="1" applyFont="1" applyFill="1" applyBorder="1" applyAlignment="1">
      <alignment horizontal="right" vertical="center"/>
    </xf>
    <xf numFmtId="179" fontId="2" fillId="0" borderId="6" xfId="1" applyNumberFormat="1" applyFont="1" applyBorder="1">
      <alignment vertical="center"/>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74" xfId="0" applyFont="1" applyBorder="1" applyAlignment="1">
      <alignment horizontal="center" vertical="center" textRotation="255"/>
    </xf>
    <xf numFmtId="0" fontId="4" fillId="0" borderId="75" xfId="0" applyFont="1" applyBorder="1" applyAlignment="1">
      <alignment horizontal="center" vertical="center" textRotation="255"/>
    </xf>
    <xf numFmtId="0" fontId="4" fillId="0" borderId="76" xfId="0" applyFont="1" applyBorder="1" applyAlignment="1">
      <alignment horizontal="center" vertical="center" textRotation="255"/>
    </xf>
    <xf numFmtId="0" fontId="4" fillId="0" borderId="77" xfId="0" applyFont="1" applyBorder="1" applyAlignment="1">
      <alignment horizontal="center" vertical="center" textRotation="255"/>
    </xf>
    <xf numFmtId="183" fontId="11" fillId="0" borderId="73" xfId="1" applyNumberFormat="1" applyFont="1" applyBorder="1" applyAlignment="1">
      <alignment horizontal="right" vertical="center"/>
    </xf>
    <xf numFmtId="183" fontId="11" fillId="0" borderId="22" xfId="1" applyNumberFormat="1" applyFont="1" applyBorder="1" applyAlignment="1">
      <alignment horizontal="right" vertical="center"/>
    </xf>
    <xf numFmtId="183" fontId="11" fillId="0" borderId="24" xfId="1" applyNumberFormat="1" applyFont="1" applyBorder="1" applyAlignment="1">
      <alignment horizontal="right" vertical="center"/>
    </xf>
    <xf numFmtId="183" fontId="11" fillId="0" borderId="28" xfId="1" applyNumberFormat="1" applyFont="1" applyBorder="1" applyAlignment="1">
      <alignment horizontal="right" vertical="center"/>
    </xf>
    <xf numFmtId="183" fontId="11" fillId="0" borderId="29" xfId="1" applyNumberFormat="1" applyFont="1" applyBorder="1" applyAlignment="1">
      <alignment horizontal="right" vertical="center"/>
    </xf>
    <xf numFmtId="183" fontId="11" fillId="0" borderId="32" xfId="1" applyNumberFormat="1" applyFont="1" applyBorder="1" applyAlignment="1">
      <alignment horizontal="right" vertical="center"/>
    </xf>
    <xf numFmtId="0" fontId="2" fillId="0" borderId="0" xfId="0" applyFont="1" applyAlignment="1">
      <alignment horizontal="center" vertical="center" textRotation="255"/>
    </xf>
    <xf numFmtId="0" fontId="2" fillId="0" borderId="2" xfId="0" applyFont="1" applyBorder="1" applyAlignment="1">
      <alignment horizontal="center" vertical="center" textRotation="255"/>
    </xf>
    <xf numFmtId="0" fontId="55" fillId="0" borderId="1" xfId="0" applyFont="1" applyBorder="1" applyAlignment="1">
      <alignment horizontal="center" vertical="center" textRotation="255"/>
    </xf>
    <xf numFmtId="0" fontId="55" fillId="0" borderId="5" xfId="0" applyFont="1" applyBorder="1" applyAlignment="1">
      <alignment horizontal="center" vertical="center" textRotation="255"/>
    </xf>
    <xf numFmtId="0" fontId="55" fillId="0" borderId="6" xfId="0" applyFont="1" applyBorder="1" applyAlignment="1">
      <alignment horizontal="center" vertical="center" textRotation="255"/>
    </xf>
    <xf numFmtId="0" fontId="55" fillId="0" borderId="7" xfId="0" applyFont="1" applyBorder="1" applyAlignment="1">
      <alignment horizontal="center" vertical="center" textRotation="255"/>
    </xf>
    <xf numFmtId="0" fontId="55" fillId="0" borderId="10" xfId="0" applyFont="1" applyBorder="1" applyAlignment="1">
      <alignment horizontal="center" vertical="center" textRotation="255"/>
    </xf>
    <xf numFmtId="0" fontId="55" fillId="0" borderId="12" xfId="0" applyFont="1" applyBorder="1" applyAlignment="1">
      <alignment horizontal="center" vertical="center" textRotation="255"/>
    </xf>
    <xf numFmtId="0" fontId="55" fillId="0" borderId="9" xfId="0" applyFont="1" applyBorder="1" applyAlignment="1">
      <alignment horizontal="center" vertical="center" textRotation="255"/>
    </xf>
    <xf numFmtId="0" fontId="55" fillId="0" borderId="65" xfId="0" applyFont="1" applyBorder="1" applyAlignment="1">
      <alignment horizontal="center" vertical="center" textRotation="255"/>
    </xf>
    <xf numFmtId="0" fontId="55" fillId="0" borderId="15" xfId="0" applyFont="1" applyBorder="1" applyAlignment="1">
      <alignment horizontal="center" vertical="center" textRotation="255"/>
    </xf>
    <xf numFmtId="0" fontId="55" fillId="0" borderId="3" xfId="0" applyFont="1" applyBorder="1" applyAlignment="1">
      <alignment horizontal="center" vertical="center" textRotation="255"/>
    </xf>
    <xf numFmtId="0" fontId="2" fillId="0" borderId="0" xfId="0" applyFont="1" applyAlignment="1">
      <alignment horizontal="left" vertical="center"/>
    </xf>
    <xf numFmtId="0" fontId="2" fillId="0" borderId="2" xfId="0" applyFont="1" applyBorder="1" applyAlignment="1">
      <alignment horizontal="left" vertical="center"/>
    </xf>
    <xf numFmtId="0" fontId="11" fillId="0" borderId="4" xfId="0" applyFont="1" applyBorder="1" applyAlignment="1">
      <alignment horizontal="right" vertical="center"/>
    </xf>
    <xf numFmtId="0" fontId="11" fillId="0" borderId="27" xfId="0" applyFont="1" applyBorder="1" applyAlignment="1">
      <alignment horizontal="right" vertical="center"/>
    </xf>
    <xf numFmtId="0" fontId="11" fillId="0" borderId="2" xfId="0" applyFont="1" applyBorder="1" applyAlignment="1">
      <alignment horizontal="right" vertical="center"/>
    </xf>
    <xf numFmtId="0" fontId="11" fillId="0" borderId="26" xfId="0" applyFont="1" applyBorder="1" applyAlignment="1">
      <alignment horizontal="right" vertical="center"/>
    </xf>
    <xf numFmtId="179" fontId="2" fillId="0" borderId="53" xfId="1" applyNumberFormat="1" applyFont="1" applyBorder="1" applyAlignment="1">
      <alignment horizontal="center" vertical="center"/>
    </xf>
    <xf numFmtId="179" fontId="2" fillId="0" borderId="49" xfId="1" applyNumberFormat="1" applyFont="1" applyBorder="1" applyAlignment="1">
      <alignment horizontal="center" vertical="center"/>
    </xf>
    <xf numFmtId="179" fontId="2" fillId="0" borderId="54" xfId="1" applyNumberFormat="1"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1" xfId="0" applyFont="1" applyBorder="1" applyAlignment="1">
      <alignment horizontal="left" vertical="center" indent="3"/>
    </xf>
    <xf numFmtId="0" fontId="2" fillId="0" borderId="4" xfId="0" applyFont="1" applyBorder="1" applyAlignment="1">
      <alignment horizontal="left" vertical="center" indent="3"/>
    </xf>
    <xf numFmtId="0" fontId="2" fillId="0" borderId="5" xfId="0" applyFont="1" applyBorder="1" applyAlignment="1">
      <alignment horizontal="left" vertical="center" indent="3"/>
    </xf>
    <xf numFmtId="0" fontId="2" fillId="0" borderId="8" xfId="0" applyFont="1" applyBorder="1" applyAlignment="1">
      <alignment horizontal="left" vertical="center" indent="3"/>
    </xf>
    <xf numFmtId="0" fontId="2" fillId="0" borderId="2" xfId="0" applyFont="1" applyBorder="1" applyAlignment="1">
      <alignment horizontal="left" vertical="center" indent="3"/>
    </xf>
    <xf numFmtId="0" fontId="2" fillId="0" borderId="9" xfId="0" applyFont="1" applyBorder="1" applyAlignment="1">
      <alignment horizontal="left" vertical="center" indent="3"/>
    </xf>
    <xf numFmtId="0" fontId="2" fillId="0" borderId="53" xfId="0" applyFont="1" applyBorder="1" applyAlignment="1">
      <alignment horizontal="left" vertical="center" indent="3"/>
    </xf>
    <xf numFmtId="0" fontId="2" fillId="0" borderId="49" xfId="0" applyFont="1" applyBorder="1" applyAlignment="1">
      <alignment horizontal="left" vertical="center" indent="3"/>
    </xf>
    <xf numFmtId="0" fontId="2" fillId="0" borderId="54" xfId="0" applyFont="1" applyBorder="1" applyAlignment="1">
      <alignment horizontal="left" vertical="center" indent="3"/>
    </xf>
    <xf numFmtId="0" fontId="2" fillId="0" borderId="51" xfId="0" applyFont="1" applyBorder="1" applyAlignment="1">
      <alignment horizontal="center" vertical="center"/>
    </xf>
    <xf numFmtId="0" fontId="2" fillId="0" borderId="46" xfId="0" applyFont="1" applyBorder="1" applyAlignment="1">
      <alignment horizontal="center" vertical="center"/>
    </xf>
    <xf numFmtId="0" fontId="2" fillId="0" borderId="52" xfId="0" applyFont="1" applyBorder="1" applyAlignment="1">
      <alignment horizontal="center" vertical="center"/>
    </xf>
    <xf numFmtId="0" fontId="55" fillId="0" borderId="72" xfId="0" applyFont="1" applyBorder="1" applyAlignment="1">
      <alignment horizontal="center" vertical="center" textRotation="255"/>
    </xf>
    <xf numFmtId="0" fontId="55" fillId="0" borderId="68" xfId="0" applyFont="1" applyBorder="1" applyAlignment="1">
      <alignment horizontal="center" vertical="center" textRotation="255"/>
    </xf>
    <xf numFmtId="0" fontId="55" fillId="0" borderId="8" xfId="0" applyFont="1" applyBorder="1" applyAlignment="1">
      <alignment horizontal="center" vertical="center" textRotation="255"/>
    </xf>
    <xf numFmtId="0" fontId="2" fillId="0" borderId="60" xfId="0" applyFont="1" applyBorder="1" applyAlignment="1">
      <alignment horizontal="center" vertical="center"/>
    </xf>
    <xf numFmtId="0" fontId="2" fillId="0" borderId="33" xfId="0" applyFont="1" applyBorder="1" applyAlignment="1">
      <alignment horizontal="center" vertical="center"/>
    </xf>
    <xf numFmtId="0" fontId="2" fillId="0" borderId="59" xfId="0" applyFont="1" applyBorder="1" applyAlignment="1">
      <alignment horizontal="center" vertical="center"/>
    </xf>
    <xf numFmtId="0" fontId="2" fillId="0" borderId="56" xfId="0" applyFont="1" applyBorder="1" applyAlignment="1">
      <alignment horizontal="center" vertical="center"/>
    </xf>
    <xf numFmtId="0" fontId="2" fillId="0" borderId="15" xfId="0" applyFont="1" applyBorder="1" applyAlignment="1">
      <alignment horizontal="center" vertical="center"/>
    </xf>
    <xf numFmtId="38" fontId="2" fillId="0" borderId="3" xfId="1" applyFont="1" applyBorder="1" applyAlignment="1" applyProtection="1">
      <alignment horizontal="right" vertical="center"/>
      <protection locked="0"/>
    </xf>
    <xf numFmtId="38" fontId="2" fillId="0" borderId="13" xfId="1" applyFont="1" applyBorder="1" applyAlignment="1" applyProtection="1">
      <alignment horizontal="right" vertical="center"/>
      <protection locked="0"/>
    </xf>
    <xf numFmtId="38" fontId="2" fillId="0" borderId="57" xfId="1" applyFont="1" applyBorder="1" applyAlignment="1" applyProtection="1">
      <alignment horizontal="right" vertical="center"/>
      <protection locked="0"/>
    </xf>
    <xf numFmtId="38" fontId="2" fillId="0" borderId="1" xfId="1" applyFont="1" applyBorder="1" applyAlignment="1" applyProtection="1">
      <alignment horizontal="right" vertical="center"/>
      <protection locked="0"/>
    </xf>
    <xf numFmtId="180" fontId="2" fillId="2" borderId="56" xfId="1" applyNumberFormat="1" applyFont="1" applyFill="1" applyBorder="1" applyAlignment="1">
      <alignment horizontal="right" vertical="center"/>
    </xf>
    <xf numFmtId="180" fontId="2" fillId="2" borderId="58" xfId="1" applyNumberFormat="1" applyFont="1" applyFill="1" applyBorder="1" applyAlignment="1">
      <alignment horizontal="right" vertical="center"/>
    </xf>
    <xf numFmtId="180" fontId="2" fillId="2" borderId="3" xfId="1" applyNumberFormat="1" applyFont="1" applyFill="1" applyBorder="1" applyAlignment="1">
      <alignment horizontal="right" vertical="center"/>
    </xf>
    <xf numFmtId="180" fontId="2" fillId="2" borderId="13" xfId="1" applyNumberFormat="1" applyFont="1" applyFill="1" applyBorder="1" applyAlignment="1">
      <alignment horizontal="right" vertical="center"/>
    </xf>
    <xf numFmtId="0" fontId="2" fillId="0" borderId="57"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38" fontId="2" fillId="0" borderId="1" xfId="1" applyFont="1" applyBorder="1" applyAlignment="1" applyProtection="1">
      <alignment horizontal="left" vertical="center" indent="1"/>
      <protection locked="0"/>
    </xf>
    <xf numFmtId="38" fontId="2" fillId="0" borderId="4" xfId="1" applyFont="1" applyBorder="1" applyAlignment="1" applyProtection="1">
      <alignment horizontal="left" vertical="center" indent="1"/>
      <protection locked="0"/>
    </xf>
    <xf numFmtId="38" fontId="2" fillId="0" borderId="5" xfId="1" applyFont="1" applyBorder="1" applyAlignment="1" applyProtection="1">
      <alignment horizontal="left" vertical="center" indent="1"/>
      <protection locked="0"/>
    </xf>
    <xf numFmtId="38" fontId="2" fillId="0" borderId="53" xfId="1" applyFont="1" applyBorder="1" applyAlignment="1" applyProtection="1">
      <alignment horizontal="left" vertical="center" indent="1"/>
      <protection locked="0"/>
    </xf>
    <xf numFmtId="38" fontId="2" fillId="0" borderId="49" xfId="1" applyFont="1" applyBorder="1" applyAlignment="1" applyProtection="1">
      <alignment horizontal="left" vertical="center" indent="1"/>
      <protection locked="0"/>
    </xf>
    <xf numFmtId="38" fontId="2" fillId="0" borderId="54" xfId="1" applyFont="1" applyBorder="1" applyAlignment="1" applyProtection="1">
      <alignment horizontal="left" vertical="center" indent="1"/>
      <protection locked="0"/>
    </xf>
    <xf numFmtId="180" fontId="2" fillId="2" borderId="1" xfId="0" applyNumberFormat="1" applyFont="1" applyFill="1" applyBorder="1" applyAlignment="1">
      <alignment horizontal="right" vertical="center"/>
    </xf>
    <xf numFmtId="180" fontId="2" fillId="2" borderId="4" xfId="0" applyNumberFormat="1" applyFont="1" applyFill="1" applyBorder="1" applyAlignment="1">
      <alignment horizontal="right" vertical="center"/>
    </xf>
    <xf numFmtId="180" fontId="2" fillId="2" borderId="8" xfId="0" applyNumberFormat="1" applyFont="1" applyFill="1" applyBorder="1" applyAlignment="1">
      <alignment horizontal="right" vertical="center"/>
    </xf>
    <xf numFmtId="180" fontId="2" fillId="2" borderId="2" xfId="0" applyNumberFormat="1" applyFont="1" applyFill="1" applyBorder="1" applyAlignment="1">
      <alignment horizontal="right" vertical="center"/>
    </xf>
    <xf numFmtId="0" fontId="19"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81" fontId="19" fillId="0" borderId="37" xfId="0" applyNumberFormat="1" applyFont="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Alignment="1">
      <alignment horizontal="center" vertical="center"/>
    </xf>
    <xf numFmtId="0" fontId="2" fillId="0" borderId="4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3" xfId="0" applyFont="1" applyFill="1" applyBorder="1" applyAlignment="1">
      <alignment horizontal="center" vertical="center"/>
    </xf>
    <xf numFmtId="181" fontId="19" fillId="0" borderId="21" xfId="0" applyNumberFormat="1" applyFont="1" applyBorder="1" applyAlignment="1" applyProtection="1">
      <alignment horizontal="center" vertical="center"/>
      <protection locked="0"/>
    </xf>
    <xf numFmtId="181" fontId="19" fillId="0" borderId="4" xfId="0" applyNumberFormat="1" applyFont="1" applyBorder="1" applyAlignment="1" applyProtection="1">
      <alignment horizontal="center" vertical="center"/>
      <protection locked="0"/>
    </xf>
    <xf numFmtId="181" fontId="19" fillId="0" borderId="42" xfId="0" applyNumberFormat="1" applyFont="1" applyBorder="1" applyAlignment="1" applyProtection="1">
      <alignment horizontal="center" vertical="center"/>
      <protection locked="0"/>
    </xf>
    <xf numFmtId="0" fontId="4" fillId="0" borderId="72"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181" fontId="19" fillId="0" borderId="70" xfId="0" applyNumberFormat="1" applyFont="1" applyBorder="1" applyAlignment="1" applyProtection="1">
      <alignment horizontal="center" vertical="center"/>
      <protection locked="0"/>
    </xf>
    <xf numFmtId="181" fontId="19" fillId="0" borderId="39" xfId="0" applyNumberFormat="1" applyFont="1" applyBorder="1" applyAlignment="1" applyProtection="1">
      <alignment horizontal="center" vertical="center"/>
      <protection locked="0"/>
    </xf>
    <xf numFmtId="176" fontId="19" fillId="2" borderId="63" xfId="1" applyNumberFormat="1" applyFont="1" applyFill="1" applyBorder="1" applyAlignment="1">
      <alignment horizontal="right" vertical="center"/>
    </xf>
    <xf numFmtId="176" fontId="19" fillId="2" borderId="80" xfId="1" applyNumberFormat="1" applyFont="1" applyFill="1" applyBorder="1" applyAlignment="1">
      <alignment horizontal="right" vertical="center"/>
    </xf>
    <xf numFmtId="176" fontId="19" fillId="2" borderId="11" xfId="1" applyNumberFormat="1" applyFont="1" applyFill="1" applyBorder="1" applyAlignment="1">
      <alignment horizontal="right" vertical="center"/>
    </xf>
    <xf numFmtId="0" fontId="2" fillId="0" borderId="6"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179" fontId="2" fillId="0" borderId="6" xfId="1" applyNumberFormat="1" applyFont="1" applyBorder="1" applyAlignment="1">
      <alignment horizontal="right" vertical="center"/>
    </xf>
    <xf numFmtId="179" fontId="2" fillId="0" borderId="0" xfId="1" applyNumberFormat="1" applyFont="1" applyAlignment="1">
      <alignment horizontal="right" vertical="center"/>
    </xf>
    <xf numFmtId="179" fontId="2" fillId="0" borderId="7" xfId="1" applyNumberFormat="1" applyFont="1" applyBorder="1" applyAlignment="1">
      <alignment horizontal="right" vertical="center"/>
    </xf>
    <xf numFmtId="176" fontId="19" fillId="2" borderId="12" xfId="1" applyNumberFormat="1" applyFont="1" applyFill="1" applyBorder="1" applyAlignment="1">
      <alignment horizontal="right" vertical="center"/>
    </xf>
    <xf numFmtId="176" fontId="30" fillId="2" borderId="34" xfId="1" applyNumberFormat="1" applyFont="1" applyFill="1" applyBorder="1" applyAlignment="1">
      <alignment horizontal="right" vertical="center"/>
    </xf>
    <xf numFmtId="176" fontId="30" fillId="2" borderId="35" xfId="1" applyNumberFormat="1" applyFont="1" applyFill="1" applyBorder="1" applyAlignment="1">
      <alignment horizontal="right" vertical="center"/>
    </xf>
    <xf numFmtId="0" fontId="2" fillId="0" borderId="6" xfId="0" applyFont="1" applyBorder="1"/>
    <xf numFmtId="0" fontId="2" fillId="0" borderId="0" xfId="0" applyFont="1"/>
    <xf numFmtId="0" fontId="2" fillId="0" borderId="7" xfId="0" applyFont="1" applyBorder="1"/>
    <xf numFmtId="182" fontId="30" fillId="0" borderId="37" xfId="0" applyNumberFormat="1" applyFont="1" applyBorder="1" applyAlignment="1" applyProtection="1">
      <alignment horizontal="right" vertical="center"/>
      <protection locked="0"/>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pplyProtection="1">
      <alignment vertical="center" shrinkToFit="1"/>
      <protection locked="0"/>
    </xf>
    <xf numFmtId="0" fontId="19" fillId="0" borderId="4" xfId="0" applyFont="1" applyBorder="1" applyAlignment="1" applyProtection="1">
      <alignment vertical="center" shrinkToFit="1"/>
      <protection locked="0"/>
    </xf>
    <xf numFmtId="0" fontId="19" fillId="0" borderId="42" xfId="0" applyFont="1" applyBorder="1" applyAlignment="1" applyProtection="1">
      <alignment vertical="center" shrinkToFit="1"/>
      <protection locked="0"/>
    </xf>
    <xf numFmtId="176" fontId="30" fillId="0" borderId="21" xfId="0" applyNumberFormat="1" applyFont="1" applyBorder="1" applyAlignment="1" applyProtection="1">
      <alignment horizontal="right" vertical="center"/>
      <protection locked="0"/>
    </xf>
    <xf numFmtId="176" fontId="30" fillId="0" borderId="4" xfId="0" applyNumberFormat="1" applyFont="1" applyBorder="1" applyAlignment="1" applyProtection="1">
      <alignment horizontal="right" vertical="center"/>
      <protection locked="0"/>
    </xf>
    <xf numFmtId="176" fontId="30" fillId="0" borderId="42" xfId="0" applyNumberFormat="1" applyFont="1" applyBorder="1" applyAlignment="1" applyProtection="1">
      <alignment horizontal="right" vertical="center"/>
      <protection locked="0"/>
    </xf>
    <xf numFmtId="179" fontId="11" fillId="0" borderId="1" xfId="1" applyNumberFormat="1" applyFont="1" applyBorder="1" applyAlignment="1">
      <alignment horizontal="left" vertical="center"/>
    </xf>
    <xf numFmtId="179" fontId="11" fillId="0" borderId="4" xfId="1" applyNumberFormat="1" applyFont="1" applyBorder="1" applyAlignment="1">
      <alignment horizontal="left" vertical="center"/>
    </xf>
    <xf numFmtId="179" fontId="11" fillId="0" borderId="5" xfId="1" applyNumberFormat="1" applyFont="1" applyBorder="1" applyAlignment="1">
      <alignment horizontal="left" vertical="center"/>
    </xf>
    <xf numFmtId="0" fontId="19" fillId="0" borderId="62" xfId="0" applyFont="1" applyBorder="1" applyAlignment="1" applyProtection="1">
      <alignment vertical="center" shrinkToFit="1"/>
      <protection locked="0"/>
    </xf>
    <xf numFmtId="179" fontId="2" fillId="0" borderId="31" xfId="1" applyNumberFormat="1" applyFont="1" applyBorder="1" applyAlignment="1">
      <alignment horizontal="center" vertical="center"/>
    </xf>
    <xf numFmtId="179" fontId="2" fillId="0" borderId="30" xfId="1" applyNumberFormat="1" applyFont="1" applyBorder="1" applyAlignment="1">
      <alignment horizontal="center" vertical="center"/>
    </xf>
    <xf numFmtId="0" fontId="30" fillId="0" borderId="1" xfId="0" applyFont="1" applyBorder="1" applyAlignment="1" applyProtection="1">
      <alignment vertical="center" shrinkToFit="1"/>
      <protection locked="0"/>
    </xf>
    <xf numFmtId="0" fontId="30" fillId="0" borderId="4" xfId="0" applyFont="1" applyBorder="1" applyAlignment="1" applyProtection="1">
      <alignment vertical="center" shrinkToFit="1"/>
      <protection locked="0"/>
    </xf>
    <xf numFmtId="0" fontId="30" fillId="0" borderId="42" xfId="0" applyFont="1" applyBorder="1" applyAlignment="1" applyProtection="1">
      <alignment vertical="center" shrinkToFit="1"/>
      <protection locked="0"/>
    </xf>
    <xf numFmtId="182" fontId="30" fillId="0" borderId="21" xfId="0" applyNumberFormat="1" applyFont="1" applyBorder="1" applyAlignment="1" applyProtection="1">
      <alignment horizontal="right" vertical="center"/>
      <protection locked="0"/>
    </xf>
    <xf numFmtId="182" fontId="30" fillId="0" borderId="4" xfId="0" applyNumberFormat="1" applyFont="1" applyBorder="1" applyAlignment="1" applyProtection="1">
      <alignment horizontal="right" vertical="center"/>
      <protection locked="0"/>
    </xf>
    <xf numFmtId="182" fontId="30" fillId="0" borderId="42" xfId="0" applyNumberFormat="1" applyFont="1" applyBorder="1" applyAlignment="1" applyProtection="1">
      <alignment horizontal="right" vertical="center"/>
      <protection locked="0"/>
    </xf>
    <xf numFmtId="0" fontId="30" fillId="0" borderId="36" xfId="0" applyFont="1" applyBorder="1" applyAlignment="1" applyProtection="1">
      <alignment vertical="center" shrinkToFit="1"/>
      <protection locked="0"/>
    </xf>
    <xf numFmtId="0" fontId="30" fillId="0" borderId="37" xfId="0" applyFont="1" applyBorder="1" applyAlignment="1" applyProtection="1">
      <alignment vertical="center" shrinkToFit="1"/>
      <protection locked="0"/>
    </xf>
    <xf numFmtId="182" fontId="30" fillId="0" borderId="41" xfId="0" applyNumberFormat="1" applyFont="1" applyBorder="1" applyAlignment="1" applyProtection="1">
      <alignment horizontal="right" vertical="center"/>
      <protection locked="0"/>
    </xf>
    <xf numFmtId="182" fontId="30" fillId="0" borderId="0" xfId="0" applyNumberFormat="1" applyFont="1" applyAlignment="1" applyProtection="1">
      <alignment horizontal="right" vertical="center"/>
      <protection locked="0"/>
    </xf>
    <xf numFmtId="182" fontId="30" fillId="0" borderId="44" xfId="0" applyNumberFormat="1" applyFont="1" applyBorder="1" applyAlignment="1" applyProtection="1">
      <alignment horizontal="right" vertical="center"/>
      <protection locked="0"/>
    </xf>
    <xf numFmtId="0" fontId="30" fillId="0" borderId="10" xfId="0" applyFont="1" applyBorder="1" applyAlignment="1" applyProtection="1">
      <alignment vertical="center" shrinkToFit="1"/>
      <protection locked="0"/>
    </xf>
    <xf numFmtId="0" fontId="30" fillId="0" borderId="11" xfId="0" applyFont="1" applyBorder="1" applyAlignment="1" applyProtection="1">
      <alignment vertical="center" shrinkToFit="1"/>
      <protection locked="0"/>
    </xf>
    <xf numFmtId="0" fontId="30" fillId="0" borderId="88" xfId="0" applyFont="1" applyBorder="1" applyAlignment="1" applyProtection="1">
      <alignment vertical="center" shrinkToFit="1"/>
      <protection locked="0"/>
    </xf>
    <xf numFmtId="182" fontId="30" fillId="0" borderId="80" xfId="0" applyNumberFormat="1" applyFont="1" applyBorder="1" applyAlignment="1" applyProtection="1">
      <alignment horizontal="right" vertical="center"/>
      <protection locked="0"/>
    </xf>
    <xf numFmtId="182" fontId="30" fillId="0" borderId="11" xfId="0" applyNumberFormat="1" applyFont="1" applyBorder="1" applyAlignment="1" applyProtection="1">
      <alignment horizontal="right" vertical="center"/>
      <protection locked="0"/>
    </xf>
    <xf numFmtId="182" fontId="30" fillId="0" borderId="88" xfId="0" applyNumberFormat="1" applyFont="1" applyBorder="1" applyAlignment="1" applyProtection="1">
      <alignment horizontal="right" vertical="center"/>
      <protection locked="0"/>
    </xf>
    <xf numFmtId="176" fontId="30" fillId="0" borderId="80" xfId="0" applyNumberFormat="1" applyFont="1" applyBorder="1" applyAlignment="1" applyProtection="1">
      <alignment horizontal="right" vertical="center"/>
      <protection locked="0"/>
    </xf>
    <xf numFmtId="176" fontId="30" fillId="0" borderId="11" xfId="0" applyNumberFormat="1" applyFont="1" applyBorder="1" applyAlignment="1" applyProtection="1">
      <alignment horizontal="right" vertical="center"/>
      <protection locked="0"/>
    </xf>
    <xf numFmtId="176" fontId="30" fillId="0" borderId="88" xfId="0" applyNumberFormat="1" applyFont="1" applyBorder="1" applyAlignment="1" applyProtection="1">
      <alignment horizontal="right" vertical="center"/>
      <protection locked="0"/>
    </xf>
    <xf numFmtId="176" fontId="30" fillId="2" borderId="80" xfId="1" applyNumberFormat="1" applyFont="1" applyFill="1" applyBorder="1" applyAlignment="1">
      <alignment horizontal="right" vertical="center"/>
    </xf>
    <xf numFmtId="176" fontId="30" fillId="2" borderId="11" xfId="1" applyNumberFormat="1" applyFont="1" applyFill="1" applyBorder="1" applyAlignment="1">
      <alignment horizontal="right" vertical="center"/>
    </xf>
    <xf numFmtId="176" fontId="30" fillId="2" borderId="12" xfId="1" applyNumberFormat="1" applyFont="1" applyFill="1" applyBorder="1" applyAlignment="1">
      <alignment horizontal="right" vertical="center"/>
    </xf>
    <xf numFmtId="182" fontId="30" fillId="0" borderId="67" xfId="0" applyNumberFormat="1" applyFont="1" applyBorder="1" applyAlignment="1" applyProtection="1">
      <alignment horizontal="right" vertical="center"/>
      <protection locked="0"/>
    </xf>
    <xf numFmtId="182" fontId="30" fillId="0" borderId="71" xfId="0" applyNumberFormat="1" applyFont="1" applyBorder="1" applyAlignment="1" applyProtection="1">
      <alignment horizontal="right" vertical="center"/>
      <protection locked="0"/>
    </xf>
    <xf numFmtId="182" fontId="30" fillId="0" borderId="91" xfId="0" applyNumberFormat="1" applyFont="1" applyBorder="1" applyAlignment="1" applyProtection="1">
      <alignment horizontal="right" vertical="center"/>
      <protection locked="0"/>
    </xf>
    <xf numFmtId="176" fontId="30" fillId="0" borderId="67" xfId="0" applyNumberFormat="1" applyFont="1" applyBorder="1" applyAlignment="1" applyProtection="1">
      <alignment horizontal="right" vertical="center"/>
      <protection locked="0"/>
    </xf>
    <xf numFmtId="176" fontId="30" fillId="0" borderId="71" xfId="0" applyNumberFormat="1" applyFont="1" applyBorder="1" applyAlignment="1" applyProtection="1">
      <alignment horizontal="right" vertical="center"/>
      <protection locked="0"/>
    </xf>
    <xf numFmtId="176" fontId="30" fillId="0" borderId="91" xfId="0" applyNumberFormat="1" applyFont="1" applyBorder="1" applyAlignment="1" applyProtection="1">
      <alignment horizontal="right" vertical="center"/>
      <protection locked="0"/>
    </xf>
    <xf numFmtId="0" fontId="30" fillId="0" borderId="8" xfId="0" applyFont="1" applyBorder="1" applyAlignment="1" applyProtection="1">
      <alignment vertical="center" shrinkToFit="1"/>
      <protection locked="0"/>
    </xf>
    <xf numFmtId="0" fontId="30" fillId="0" borderId="2" xfId="0" applyFont="1" applyBorder="1" applyAlignment="1" applyProtection="1">
      <alignment vertical="center" shrinkToFit="1"/>
      <protection locked="0"/>
    </xf>
    <xf numFmtId="0" fontId="30" fillId="0" borderId="43" xfId="0" applyFont="1" applyBorder="1" applyAlignment="1" applyProtection="1">
      <alignment vertical="center" shrinkToFit="1"/>
      <protection locked="0"/>
    </xf>
    <xf numFmtId="176" fontId="30" fillId="0" borderId="63" xfId="0" applyNumberFormat="1" applyFont="1" applyBorder="1" applyAlignment="1" applyProtection="1">
      <alignment horizontal="right" vertical="center"/>
      <protection locked="0"/>
    </xf>
    <xf numFmtId="176" fontId="30" fillId="0" borderId="2" xfId="0" applyNumberFormat="1" applyFont="1" applyBorder="1" applyAlignment="1" applyProtection="1">
      <alignment horizontal="right" vertical="center"/>
      <protection locked="0"/>
    </xf>
    <xf numFmtId="176" fontId="30" fillId="0" borderId="43" xfId="0" applyNumberFormat="1" applyFont="1" applyBorder="1" applyAlignment="1" applyProtection="1">
      <alignment horizontal="right" vertical="center"/>
      <protection locked="0"/>
    </xf>
    <xf numFmtId="176" fontId="30" fillId="2" borderId="63" xfId="1" applyNumberFormat="1" applyFont="1" applyFill="1" applyBorder="1" applyAlignment="1">
      <alignment horizontal="right" vertical="center"/>
    </xf>
    <xf numFmtId="176" fontId="30" fillId="2" borderId="2" xfId="1" applyNumberFormat="1" applyFont="1" applyFill="1" applyBorder="1" applyAlignment="1">
      <alignment horizontal="right" vertical="center"/>
    </xf>
    <xf numFmtId="182" fontId="30" fillId="0" borderId="0" xfId="0" applyNumberFormat="1" applyFont="1" applyBorder="1" applyAlignment="1" applyProtection="1">
      <alignment horizontal="right" vertical="center"/>
      <protection locked="0"/>
    </xf>
    <xf numFmtId="182" fontId="30" fillId="0" borderId="63" xfId="0" applyNumberFormat="1" applyFont="1" applyBorder="1" applyAlignment="1" applyProtection="1">
      <alignment horizontal="right" vertical="center"/>
      <protection locked="0"/>
    </xf>
    <xf numFmtId="182" fontId="30" fillId="0" borderId="2" xfId="0" applyNumberFormat="1" applyFont="1" applyBorder="1" applyAlignment="1" applyProtection="1">
      <alignment horizontal="right" vertical="center"/>
      <protection locked="0"/>
    </xf>
    <xf numFmtId="182" fontId="30" fillId="0" borderId="43" xfId="0" applyNumberFormat="1" applyFont="1" applyBorder="1" applyAlignment="1" applyProtection="1">
      <alignment horizontal="right" vertical="center"/>
      <protection locked="0"/>
    </xf>
    <xf numFmtId="0" fontId="30" fillId="0" borderId="78" xfId="0" applyFont="1" applyBorder="1" applyAlignment="1" applyProtection="1">
      <alignment vertical="center" shrinkToFit="1"/>
      <protection locked="0"/>
    </xf>
    <xf numFmtId="0" fontId="30" fillId="0" borderId="79" xfId="0" applyFont="1" applyBorder="1" applyAlignment="1" applyProtection="1">
      <alignment vertical="center" shrinkToFit="1"/>
      <protection locked="0"/>
    </xf>
    <xf numFmtId="0" fontId="30" fillId="0" borderId="62" xfId="0" applyFont="1" applyBorder="1" applyAlignment="1" applyProtection="1">
      <alignment vertical="center" shrinkToFit="1"/>
      <protection locked="0"/>
    </xf>
    <xf numFmtId="0" fontId="30" fillId="0" borderId="39" xfId="0" applyFont="1" applyBorder="1" applyAlignment="1" applyProtection="1">
      <alignment vertical="center" shrinkToFit="1"/>
      <protection locked="0"/>
    </xf>
    <xf numFmtId="176" fontId="30" fillId="0" borderId="34" xfId="0" applyNumberFormat="1" applyFont="1" applyBorder="1" applyAlignment="1" applyProtection="1">
      <alignment horizontal="right" vertical="center"/>
      <protection locked="0"/>
    </xf>
    <xf numFmtId="176" fontId="30" fillId="2" borderId="21" xfId="1" applyNumberFormat="1" applyFont="1" applyFill="1" applyBorder="1" applyAlignment="1">
      <alignment horizontal="right" vertical="center"/>
    </xf>
    <xf numFmtId="176" fontId="30" fillId="2" borderId="4" xfId="1" applyNumberFormat="1" applyFont="1" applyFill="1" applyBorder="1" applyAlignment="1">
      <alignment horizontal="right" vertical="center"/>
    </xf>
    <xf numFmtId="176" fontId="30" fillId="2" borderId="5" xfId="1" applyNumberFormat="1" applyFont="1" applyFill="1" applyBorder="1" applyAlignment="1">
      <alignment horizontal="right" vertical="center"/>
    </xf>
    <xf numFmtId="176" fontId="30" fillId="2" borderId="116" xfId="1" applyNumberFormat="1" applyFont="1" applyFill="1" applyBorder="1" applyAlignment="1">
      <alignment horizontal="right" vertical="center"/>
    </xf>
    <xf numFmtId="0" fontId="30" fillId="0" borderId="6" xfId="0" applyFont="1" applyBorder="1" applyAlignment="1">
      <alignment horizontal="center" vertical="center" wrapText="1"/>
    </xf>
    <xf numFmtId="0" fontId="55" fillId="0" borderId="0" xfId="0" applyFont="1" applyAlignment="1">
      <alignment horizontal="center" vertical="center" wrapText="1"/>
    </xf>
    <xf numFmtId="0" fontId="55" fillId="0" borderId="7"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9" xfId="0" applyFont="1" applyBorder="1" applyAlignment="1">
      <alignment horizontal="center" vertical="center" wrapText="1"/>
    </xf>
    <xf numFmtId="176" fontId="30" fillId="2" borderId="0" xfId="1" applyNumberFormat="1" applyFont="1" applyFill="1" applyBorder="1" applyAlignment="1">
      <alignment horizontal="right"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42" xfId="0" applyFont="1" applyBorder="1" applyAlignment="1">
      <alignment horizontal="center" vertical="center"/>
    </xf>
    <xf numFmtId="0" fontId="11" fillId="0" borderId="41" xfId="0" applyFont="1" applyBorder="1" applyAlignment="1">
      <alignment horizontal="center" vertical="center"/>
    </xf>
    <xf numFmtId="0" fontId="11" fillId="0" borderId="0" xfId="0" applyFont="1" applyAlignment="1">
      <alignment horizontal="center" vertical="center"/>
    </xf>
    <xf numFmtId="0" fontId="11" fillId="0" borderId="44" xfId="0" applyFont="1" applyBorder="1" applyAlignment="1">
      <alignment horizontal="center" vertical="center"/>
    </xf>
    <xf numFmtId="0" fontId="11" fillId="0" borderId="63" xfId="0" applyFont="1" applyBorder="1" applyAlignment="1">
      <alignment horizontal="center" vertical="center"/>
    </xf>
    <xf numFmtId="0" fontId="11" fillId="0" borderId="2" xfId="0" applyFont="1" applyBorder="1" applyAlignment="1">
      <alignment horizontal="center" vertical="center"/>
    </xf>
    <xf numFmtId="0" fontId="11" fillId="0" borderId="4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2" fillId="0" borderId="0" xfId="0" applyFont="1" applyBorder="1" applyAlignment="1">
      <alignment horizontal="right" vertical="center"/>
    </xf>
    <xf numFmtId="0" fontId="2" fillId="0" borderId="25" xfId="0" applyFont="1" applyBorder="1" applyAlignment="1">
      <alignment horizontal="right" vertical="center"/>
    </xf>
    <xf numFmtId="0" fontId="30" fillId="0" borderId="55" xfId="0" applyFont="1" applyBorder="1" applyAlignment="1" applyProtection="1">
      <alignment vertical="center" shrinkToFit="1"/>
      <protection locked="0"/>
    </xf>
    <xf numFmtId="0" fontId="30" fillId="0" borderId="34" xfId="0" applyFont="1" applyBorder="1" applyAlignment="1" applyProtection="1">
      <alignment vertical="center" shrinkToFit="1"/>
      <protection locked="0"/>
    </xf>
    <xf numFmtId="182" fontId="30" fillId="0" borderId="34" xfId="0" applyNumberFormat="1" applyFont="1" applyBorder="1" applyAlignment="1" applyProtection="1">
      <alignment horizontal="right" vertical="center"/>
      <protection locked="0"/>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176" fontId="19" fillId="2" borderId="39" xfId="1" applyNumberFormat="1" applyFont="1" applyFill="1" applyBorder="1" applyAlignment="1">
      <alignment horizontal="right" vertical="center"/>
    </xf>
    <xf numFmtId="176" fontId="19" fillId="2" borderId="40" xfId="1" applyNumberFormat="1" applyFont="1" applyFill="1" applyBorder="1" applyAlignment="1">
      <alignment horizontal="right" vertical="center"/>
    </xf>
    <xf numFmtId="176" fontId="19" fillId="2" borderId="117" xfId="1" applyNumberFormat="1" applyFont="1" applyFill="1" applyBorder="1" applyAlignment="1">
      <alignment horizontal="right" vertical="center"/>
    </xf>
    <xf numFmtId="0" fontId="2" fillId="0" borderId="51" xfId="0" applyFont="1" applyBorder="1" applyAlignment="1">
      <alignment horizontal="left" vertical="center" indent="9"/>
    </xf>
    <xf numFmtId="0" fontId="2" fillId="0" borderId="46" xfId="0" applyFont="1" applyBorder="1" applyAlignment="1">
      <alignment horizontal="left" vertical="center" indent="9"/>
    </xf>
    <xf numFmtId="0" fontId="2" fillId="0" borderId="10" xfId="0" applyFont="1" applyBorder="1" applyAlignment="1">
      <alignment horizontal="left" vertical="center" indent="9"/>
    </xf>
    <xf numFmtId="0" fontId="2" fillId="0" borderId="11" xfId="0" applyFont="1" applyBorder="1" applyAlignment="1">
      <alignment horizontal="left" vertical="center" indent="9"/>
    </xf>
    <xf numFmtId="179" fontId="2" fillId="0" borderId="46" xfId="1" applyNumberFormat="1" applyFont="1" applyBorder="1" applyAlignment="1">
      <alignment horizontal="center" vertical="center"/>
    </xf>
    <xf numFmtId="179" fontId="2" fillId="0" borderId="52" xfId="1" applyNumberFormat="1" applyFont="1" applyBorder="1" applyAlignment="1">
      <alignment horizontal="center" vertical="center"/>
    </xf>
    <xf numFmtId="179" fontId="2" fillId="0" borderId="11" xfId="1" applyNumberFormat="1" applyFont="1" applyBorder="1" applyAlignment="1">
      <alignment horizontal="center" vertical="center"/>
    </xf>
    <xf numFmtId="179" fontId="2" fillId="0" borderId="12" xfId="1" applyNumberFormat="1" applyFont="1" applyBorder="1" applyAlignment="1">
      <alignment horizontal="center" vertical="center"/>
    </xf>
    <xf numFmtId="0" fontId="11" fillId="0" borderId="1"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9" xfId="0" applyFont="1" applyBorder="1" applyAlignment="1">
      <alignment horizontal="center" vertical="center" textRotation="255"/>
    </xf>
    <xf numFmtId="0" fontId="55" fillId="0" borderId="57" xfId="0" applyFont="1" applyBorder="1" applyAlignment="1">
      <alignment horizontal="center" vertical="center" textRotation="255"/>
    </xf>
    <xf numFmtId="0" fontId="55" fillId="0" borderId="66" xfId="0" applyFont="1" applyBorder="1" applyAlignment="1">
      <alignment horizontal="center" vertical="center" textRotation="255"/>
    </xf>
    <xf numFmtId="0" fontId="55" fillId="0" borderId="81" xfId="0" applyFont="1" applyBorder="1" applyAlignment="1">
      <alignment horizontal="center" vertical="center" textRotation="255"/>
    </xf>
    <xf numFmtId="0" fontId="30" fillId="0" borderId="0" xfId="0" applyFont="1" applyBorder="1" applyAlignment="1" applyProtection="1">
      <alignment vertical="center" shrinkToFit="1"/>
      <protection locked="0"/>
    </xf>
    <xf numFmtId="176" fontId="30" fillId="0" borderId="0" xfId="0" applyNumberFormat="1" applyFont="1" applyBorder="1" applyAlignment="1" applyProtection="1">
      <alignment horizontal="right" vertical="center"/>
      <protection locked="0"/>
    </xf>
    <xf numFmtId="0" fontId="32" fillId="7" borderId="0" xfId="0" applyFont="1" applyFill="1" applyAlignment="1">
      <alignment horizontal="left" vertical="center"/>
    </xf>
    <xf numFmtId="0" fontId="33" fillId="0" borderId="0" xfId="0" applyFont="1" applyAlignment="1">
      <alignment horizontal="left" vertical="center" wrapText="1"/>
    </xf>
    <xf numFmtId="0" fontId="2" fillId="0" borderId="0" xfId="0" applyFont="1" applyAlignment="1">
      <alignment horizontal="left" vertical="center" wrapText="1"/>
    </xf>
    <xf numFmtId="0" fontId="32" fillId="6" borderId="0" xfId="0" applyFont="1" applyFill="1" applyAlignment="1">
      <alignment horizontal="left" vertical="center"/>
    </xf>
    <xf numFmtId="0" fontId="35" fillId="0" borderId="0" xfId="0" applyFont="1" applyAlignment="1">
      <alignment horizontal="left" vertical="center"/>
    </xf>
    <xf numFmtId="0" fontId="33"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53" fillId="3" borderId="0" xfId="0" applyFont="1" applyFill="1" applyBorder="1" applyAlignment="1">
      <alignment horizontal="left" vertical="center" wrapText="1"/>
    </xf>
    <xf numFmtId="0" fontId="78" fillId="14" borderId="13" xfId="0" applyFont="1" applyFill="1" applyBorder="1" applyAlignment="1">
      <alignment horizontal="center" vertical="center" wrapText="1"/>
    </xf>
    <xf numFmtId="0" fontId="78" fillId="14" borderId="15" xfId="0" applyFont="1" applyFill="1" applyBorder="1" applyAlignment="1">
      <alignment horizontal="center" vertical="center" wrapText="1"/>
    </xf>
    <xf numFmtId="0" fontId="78" fillId="14" borderId="3" xfId="0" applyFont="1" applyFill="1" applyBorder="1" applyAlignment="1">
      <alignment horizontal="center" vertical="center" wrapText="1"/>
    </xf>
    <xf numFmtId="0" fontId="78" fillId="3" borderId="3" xfId="0" applyFont="1" applyFill="1" applyBorder="1" applyAlignment="1">
      <alignment horizontal="center" vertical="center" wrapText="1"/>
    </xf>
    <xf numFmtId="184" fontId="78" fillId="3" borderId="3" xfId="0" applyNumberFormat="1" applyFont="1" applyFill="1" applyBorder="1" applyAlignment="1">
      <alignment horizontal="center" vertical="center" wrapText="1"/>
    </xf>
    <xf numFmtId="184" fontId="78" fillId="3" borderId="57" xfId="1" applyNumberFormat="1" applyFont="1" applyFill="1" applyBorder="1" applyAlignment="1">
      <alignment horizontal="right" vertical="center" wrapText="1"/>
    </xf>
    <xf numFmtId="184" fontId="78" fillId="3" borderId="65" xfId="1" applyNumberFormat="1" applyFont="1" applyFill="1" applyBorder="1" applyAlignment="1">
      <alignment horizontal="right" vertical="center" wrapText="1"/>
    </xf>
    <xf numFmtId="0" fontId="78" fillId="3" borderId="57" xfId="0" applyFont="1" applyFill="1" applyBorder="1" applyAlignment="1">
      <alignment horizontal="center" vertical="center" wrapText="1"/>
    </xf>
    <xf numFmtId="0" fontId="78" fillId="3" borderId="65" xfId="0" applyFont="1" applyFill="1" applyBorder="1" applyAlignment="1">
      <alignment horizontal="center" vertical="center" wrapText="1"/>
    </xf>
    <xf numFmtId="184" fontId="78" fillId="3" borderId="1" xfId="0" applyNumberFormat="1" applyFont="1" applyFill="1" applyBorder="1" applyAlignment="1">
      <alignment horizontal="center" vertical="center" wrapText="1"/>
    </xf>
    <xf numFmtId="184" fontId="78" fillId="3" borderId="5" xfId="0" applyNumberFormat="1" applyFont="1" applyFill="1" applyBorder="1" applyAlignment="1">
      <alignment horizontal="center" vertical="center" wrapText="1"/>
    </xf>
    <xf numFmtId="184" fontId="78" fillId="3" borderId="8" xfId="0" applyNumberFormat="1" applyFont="1" applyFill="1" applyBorder="1" applyAlignment="1">
      <alignment horizontal="center" vertical="center" wrapText="1"/>
    </xf>
    <xf numFmtId="184" fontId="78" fillId="3" borderId="9" xfId="0" applyNumberFormat="1" applyFont="1" applyFill="1" applyBorder="1" applyAlignment="1">
      <alignment horizontal="center" vertical="center" wrapText="1"/>
    </xf>
    <xf numFmtId="0" fontId="32" fillId="13" borderId="0" xfId="0" applyFont="1" applyFill="1" applyAlignment="1">
      <alignment horizontal="left" vertical="center"/>
    </xf>
    <xf numFmtId="0" fontId="32" fillId="12" borderId="0" xfId="0" applyFont="1" applyFill="1" applyAlignment="1">
      <alignment horizontal="left" vertical="center"/>
    </xf>
    <xf numFmtId="0" fontId="32" fillId="11" borderId="0" xfId="0" applyFont="1" applyFill="1" applyAlignment="1">
      <alignment horizontal="left" vertical="center"/>
    </xf>
    <xf numFmtId="0" fontId="0" fillId="3" borderId="0" xfId="0" applyFill="1" applyAlignment="1">
      <alignment horizontal="left" vertical="top" wrapText="1"/>
    </xf>
    <xf numFmtId="0" fontId="33" fillId="0" borderId="0" xfId="0" applyFont="1" applyAlignment="1">
      <alignment horizontal="left" vertical="top" wrapText="1"/>
    </xf>
    <xf numFmtId="0" fontId="32" fillId="5" borderId="0" xfId="0" applyFont="1" applyFill="1" applyAlignment="1">
      <alignment horizontal="left" vertical="center"/>
    </xf>
    <xf numFmtId="0" fontId="49" fillId="0" borderId="70" xfId="0" applyFont="1" applyBorder="1" applyAlignment="1">
      <alignment horizontal="left" vertical="top" wrapText="1"/>
    </xf>
    <xf numFmtId="0" fontId="49" fillId="0" borderId="70" xfId="0" applyFont="1" applyBorder="1" applyAlignment="1">
      <alignment horizontal="left" vertical="top"/>
    </xf>
    <xf numFmtId="0" fontId="49" fillId="0" borderId="113" xfId="0" applyFont="1" applyBorder="1" applyAlignment="1">
      <alignment horizontal="left" vertical="top" wrapText="1"/>
    </xf>
    <xf numFmtId="0" fontId="0" fillId="0" borderId="114" xfId="0" applyBorder="1" applyAlignment="1">
      <alignment horizontal="left" vertical="top"/>
    </xf>
    <xf numFmtId="0" fontId="48" fillId="0" borderId="104" xfId="0" applyFont="1" applyBorder="1" applyAlignment="1">
      <alignment horizontal="left" vertical="top" wrapText="1"/>
    </xf>
    <xf numFmtId="0" fontId="48" fillId="0" borderId="107" xfId="0" applyFont="1" applyBorder="1" applyAlignment="1">
      <alignment horizontal="left" vertical="top" wrapText="1"/>
    </xf>
    <xf numFmtId="0" fontId="0" fillId="0" borderId="110" xfId="0" applyBorder="1" applyAlignment="1">
      <alignment horizontal="left" vertical="top" wrapText="1"/>
    </xf>
    <xf numFmtId="0" fontId="48" fillId="0" borderId="21" xfId="0" applyFont="1" applyBorder="1" applyAlignment="1">
      <alignment horizontal="left" vertical="center" wrapText="1"/>
    </xf>
    <xf numFmtId="0" fontId="48" fillId="0" borderId="42" xfId="0" applyFont="1" applyBorder="1" applyAlignment="1">
      <alignment horizontal="left" vertical="center" wrapText="1"/>
    </xf>
    <xf numFmtId="0" fontId="48" fillId="0" borderId="41" xfId="0" applyFont="1" applyBorder="1" applyAlignment="1">
      <alignment horizontal="left" vertical="center" wrapText="1"/>
    </xf>
    <xf numFmtId="0" fontId="48" fillId="0" borderId="44" xfId="0" applyFont="1" applyBorder="1" applyAlignment="1">
      <alignment horizontal="left" vertical="center" wrapText="1"/>
    </xf>
    <xf numFmtId="0" fontId="48" fillId="0" borderId="63" xfId="0" applyFont="1" applyBorder="1" applyAlignment="1">
      <alignment horizontal="left" vertical="center" wrapText="1"/>
    </xf>
    <xf numFmtId="0" fontId="48" fillId="0" borderId="43" xfId="0" applyFont="1" applyBorder="1" applyAlignment="1">
      <alignment horizontal="left" vertical="center" wrapText="1"/>
    </xf>
    <xf numFmtId="0" fontId="75" fillId="0" borderId="35" xfId="0" applyFont="1" applyBorder="1" applyAlignment="1">
      <alignment horizontal="center" vertical="top" wrapText="1"/>
    </xf>
    <xf numFmtId="0" fontId="76" fillId="0" borderId="38" xfId="0" applyFont="1" applyBorder="1" applyAlignment="1">
      <alignment horizontal="center" vertical="top" wrapText="1"/>
    </xf>
    <xf numFmtId="0" fontId="76" fillId="0" borderId="40" xfId="0" applyFont="1" applyBorder="1" applyAlignment="1">
      <alignment horizontal="center" vertical="top" wrapText="1"/>
    </xf>
    <xf numFmtId="0" fontId="48" fillId="0" borderId="107" xfId="0" applyFont="1" applyBorder="1" applyAlignment="1">
      <alignment horizontal="left" vertical="top"/>
    </xf>
    <xf numFmtId="0" fontId="48" fillId="0" borderId="104" xfId="0" applyFont="1" applyBorder="1" applyAlignment="1">
      <alignment horizontal="left" vertical="center" wrapText="1"/>
    </xf>
    <xf numFmtId="0" fontId="0" fillId="0" borderId="110" xfId="0" applyBorder="1" applyAlignment="1">
      <alignment horizontal="left" vertical="center" wrapText="1"/>
    </xf>
    <xf numFmtId="0" fontId="45" fillId="0" borderId="38" xfId="0" applyFont="1" applyBorder="1" applyAlignment="1">
      <alignment horizontal="center" vertical="top" wrapText="1"/>
    </xf>
    <xf numFmtId="0" fontId="45" fillId="0" borderId="40" xfId="0" applyFont="1" applyBorder="1" applyAlignment="1">
      <alignment horizontal="center" vertical="top" wrapText="1"/>
    </xf>
    <xf numFmtId="0" fontId="76" fillId="0" borderId="115" xfId="0" applyFont="1" applyBorder="1" applyAlignment="1">
      <alignment horizontal="center" vertical="center" wrapText="1"/>
    </xf>
    <xf numFmtId="0" fontId="76" fillId="0" borderId="38" xfId="0" applyFont="1" applyBorder="1" applyAlignment="1">
      <alignment horizontal="center" vertical="center" wrapText="1"/>
    </xf>
    <xf numFmtId="0" fontId="76" fillId="0" borderId="89" xfId="0" applyFont="1" applyBorder="1" applyAlignment="1">
      <alignment horizontal="center" vertical="center" wrapText="1"/>
    </xf>
    <xf numFmtId="0" fontId="76" fillId="0" borderId="115" xfId="0" applyFont="1" applyBorder="1" applyAlignment="1">
      <alignment horizontal="center" vertical="center"/>
    </xf>
    <xf numFmtId="0" fontId="76" fillId="0" borderId="38" xfId="0" applyFont="1" applyBorder="1" applyAlignment="1">
      <alignment horizontal="center" vertical="center"/>
    </xf>
    <xf numFmtId="0" fontId="76" fillId="0" borderId="89" xfId="0" applyFont="1" applyBorder="1" applyAlignment="1">
      <alignment horizontal="center" vertical="center"/>
    </xf>
    <xf numFmtId="0" fontId="48" fillId="0" borderId="70" xfId="0" applyFont="1" applyFill="1" applyBorder="1" applyAlignment="1">
      <alignment horizontal="left" vertical="center"/>
    </xf>
    <xf numFmtId="0" fontId="48" fillId="0" borderId="37" xfId="0" applyFont="1" applyFill="1" applyBorder="1" applyAlignment="1">
      <alignment horizontal="left" vertical="center"/>
    </xf>
    <xf numFmtId="0" fontId="48" fillId="0" borderId="79" xfId="0" applyFont="1" applyFill="1" applyBorder="1" applyAlignment="1">
      <alignment horizontal="left" vertical="center"/>
    </xf>
    <xf numFmtId="0" fontId="75" fillId="0" borderId="105" xfId="0" applyFont="1" applyBorder="1" applyAlignment="1">
      <alignment horizontal="center" vertical="top" wrapText="1"/>
    </xf>
    <xf numFmtId="0" fontId="76" fillId="0" borderId="108" xfId="0" applyFont="1" applyBorder="1" applyAlignment="1">
      <alignment horizontal="center" vertical="top"/>
    </xf>
    <xf numFmtId="0" fontId="76" fillId="0" borderId="105" xfId="0" applyFont="1" applyBorder="1" applyAlignment="1">
      <alignment horizontal="center" vertical="top" wrapText="1"/>
    </xf>
    <xf numFmtId="0" fontId="76" fillId="0" borderId="108" xfId="0" applyFont="1" applyBorder="1" applyAlignment="1">
      <alignment horizontal="center" vertical="top" wrapText="1"/>
    </xf>
    <xf numFmtId="0" fontId="76" fillId="0" borderId="105" xfId="0" applyFont="1" applyBorder="1" applyAlignment="1">
      <alignment horizontal="center" vertical="center" wrapText="1"/>
    </xf>
    <xf numFmtId="0" fontId="77" fillId="0" borderId="111" xfId="0" applyFont="1" applyBorder="1" applyAlignment="1">
      <alignment horizontal="center" vertical="center" wrapText="1"/>
    </xf>
    <xf numFmtId="0" fontId="48" fillId="0" borderId="104" xfId="0" applyFont="1" applyBorder="1" applyAlignment="1">
      <alignment vertical="center" wrapText="1"/>
    </xf>
    <xf numFmtId="0" fontId="48" fillId="0" borderId="107" xfId="0" applyFont="1" applyBorder="1" applyAlignment="1">
      <alignment vertical="center" wrapText="1"/>
    </xf>
    <xf numFmtId="0" fontId="48" fillId="0" borderId="110" xfId="0" applyFont="1" applyBorder="1" applyAlignment="1">
      <alignment vertical="center" wrapText="1"/>
    </xf>
    <xf numFmtId="0" fontId="76" fillId="0" borderId="108" xfId="0" applyFont="1" applyBorder="1" applyAlignment="1">
      <alignment horizontal="center" vertical="center" wrapText="1"/>
    </xf>
    <xf numFmtId="0" fontId="76" fillId="0" borderId="111" xfId="0" applyFont="1" applyBorder="1" applyAlignment="1">
      <alignment horizontal="center" vertical="center" wrapText="1"/>
    </xf>
    <xf numFmtId="0" fontId="75" fillId="0" borderId="105" xfId="0" applyFont="1" applyBorder="1" applyAlignment="1">
      <alignment horizontal="center" vertical="center" wrapText="1"/>
    </xf>
    <xf numFmtId="0" fontId="75" fillId="0" borderId="108" xfId="0" applyFont="1" applyBorder="1" applyAlignment="1">
      <alignment horizontal="center" vertical="center"/>
    </xf>
    <xf numFmtId="0" fontId="48" fillId="0" borderId="34" xfId="0" applyFont="1" applyBorder="1" applyAlignment="1">
      <alignment horizontal="left" vertical="center" wrapText="1"/>
    </xf>
    <xf numFmtId="0" fontId="48" fillId="0" borderId="37" xfId="0" applyFont="1" applyBorder="1" applyAlignment="1">
      <alignment horizontal="left" vertical="center" wrapText="1"/>
    </xf>
    <xf numFmtId="0" fontId="48" fillId="0" borderId="39" xfId="0" applyFont="1" applyBorder="1" applyAlignment="1">
      <alignment horizontal="left" vertical="center" wrapText="1"/>
    </xf>
    <xf numFmtId="0" fontId="46" fillId="4" borderId="13" xfId="0" applyFont="1" applyFill="1" applyBorder="1" applyAlignment="1">
      <alignment horizontal="center" vertical="top" wrapText="1"/>
    </xf>
    <xf numFmtId="0" fontId="44" fillId="4" borderId="14" xfId="0" applyFont="1" applyFill="1" applyBorder="1" applyAlignment="1">
      <alignment horizontal="center" vertical="top" wrapText="1"/>
    </xf>
    <xf numFmtId="0" fontId="0" fillId="0" borderId="14" xfId="0" applyBorder="1" applyAlignment="1">
      <alignment horizontal="center"/>
    </xf>
    <xf numFmtId="0" fontId="0" fillId="0" borderId="15" xfId="0" applyBorder="1" applyAlignment="1">
      <alignment horizontal="center"/>
    </xf>
    <xf numFmtId="0" fontId="47" fillId="8" borderId="13" xfId="0" applyFont="1" applyFill="1" applyBorder="1" applyAlignment="1">
      <alignment horizontal="center" vertical="center" wrapText="1"/>
    </xf>
    <xf numFmtId="0" fontId="47" fillId="8" borderId="15" xfId="0" applyFont="1" applyFill="1" applyBorder="1" applyAlignment="1">
      <alignment horizontal="center" vertical="center"/>
    </xf>
    <xf numFmtId="0" fontId="48" fillId="0" borderId="55" xfId="0" applyFont="1" applyBorder="1" applyAlignment="1">
      <alignment horizontal="center" vertical="center"/>
    </xf>
    <xf numFmtId="0" fontId="48" fillId="0" borderId="36" xfId="0" applyFont="1" applyBorder="1" applyAlignment="1">
      <alignment horizontal="center" vertical="center"/>
    </xf>
    <xf numFmtId="0" fontId="48" fillId="0" borderId="62" xfId="0" applyFont="1" applyBorder="1" applyAlignment="1">
      <alignment horizontal="center" vertical="center"/>
    </xf>
    <xf numFmtId="0" fontId="48" fillId="0" borderId="34" xfId="0" applyFont="1" applyBorder="1" applyAlignment="1">
      <alignment horizontal="left" vertical="top" wrapText="1" readingOrder="1"/>
    </xf>
    <xf numFmtId="0" fontId="48" fillId="0" borderId="34" xfId="0" applyFont="1" applyBorder="1" applyAlignment="1">
      <alignment horizontal="left" vertical="top" readingOrder="1"/>
    </xf>
    <xf numFmtId="0" fontId="48" fillId="0" borderId="37" xfId="0" applyFont="1" applyBorder="1" applyAlignment="1">
      <alignment horizontal="left" vertical="top" readingOrder="1"/>
    </xf>
    <xf numFmtId="0" fontId="48" fillId="0" borderId="39" xfId="0" applyFont="1" applyBorder="1" applyAlignment="1">
      <alignment horizontal="left" vertical="top" readingOrder="1"/>
    </xf>
    <xf numFmtId="0" fontId="48" fillId="0" borderId="34" xfId="0" applyFont="1" applyBorder="1" applyAlignment="1">
      <alignment horizontal="left" vertical="top" wrapText="1"/>
    </xf>
    <xf numFmtId="0" fontId="48" fillId="0" borderId="37" xfId="0" applyFont="1" applyBorder="1" applyAlignment="1">
      <alignment horizontal="left" vertical="top" wrapText="1"/>
    </xf>
    <xf numFmtId="0" fontId="48" fillId="0" borderId="39" xfId="0" applyFont="1" applyBorder="1" applyAlignment="1">
      <alignment horizontal="left" vertical="top" wrapText="1"/>
    </xf>
    <xf numFmtId="0" fontId="76" fillId="0" borderId="35" xfId="0" applyFont="1" applyBorder="1" applyAlignment="1">
      <alignment horizontal="center" vertical="top" wrapText="1"/>
    </xf>
    <xf numFmtId="0" fontId="48" fillId="0" borderId="39" xfId="0" applyFont="1" applyBorder="1" applyAlignment="1">
      <alignment horizontal="left" vertical="top"/>
    </xf>
    <xf numFmtId="0" fontId="48" fillId="0" borderId="78" xfId="0" applyFont="1" applyBorder="1" applyAlignment="1">
      <alignment horizontal="center" vertical="center"/>
    </xf>
    <xf numFmtId="0" fontId="48" fillId="0" borderId="104" xfId="0" applyFont="1" applyBorder="1" applyAlignment="1">
      <alignment horizontal="left" vertical="center"/>
    </xf>
    <xf numFmtId="0" fontId="48" fillId="0" borderId="107" xfId="0" applyFont="1" applyBorder="1" applyAlignment="1">
      <alignment horizontal="left" vertical="center"/>
    </xf>
    <xf numFmtId="0" fontId="48" fillId="0" borderId="70" xfId="0" applyFont="1" applyBorder="1" applyAlignment="1">
      <alignment horizontal="left" vertical="center"/>
    </xf>
    <xf numFmtId="0" fontId="48" fillId="0" borderId="16" xfId="0" applyFont="1" applyBorder="1" applyAlignment="1">
      <alignment horizontal="left" vertical="center" wrapText="1"/>
    </xf>
    <xf numFmtId="0" fontId="48" fillId="0" borderId="16" xfId="0" applyFont="1" applyBorder="1" applyAlignment="1">
      <alignment horizontal="left" vertical="center"/>
    </xf>
    <xf numFmtId="0" fontId="48" fillId="0" borderId="103" xfId="0" applyFont="1" applyBorder="1" applyAlignment="1">
      <alignment horizontal="center" vertical="center"/>
    </xf>
    <xf numFmtId="0" fontId="48" fillId="0" borderId="106" xfId="0" applyFont="1" applyBorder="1" applyAlignment="1">
      <alignment horizontal="center" vertical="center"/>
    </xf>
    <xf numFmtId="0" fontId="48" fillId="0" borderId="109" xfId="0" applyFont="1" applyBorder="1" applyAlignment="1">
      <alignment horizontal="center" vertical="center"/>
    </xf>
    <xf numFmtId="0" fontId="48" fillId="0" borderId="104" xfId="0" applyFont="1" applyFill="1" applyBorder="1" applyAlignment="1">
      <alignment horizontal="left" vertical="center" wrapText="1"/>
    </xf>
    <xf numFmtId="0" fontId="48" fillId="0" borderId="104" xfId="0" applyFont="1" applyFill="1" applyBorder="1" applyAlignment="1">
      <alignment horizontal="left" vertical="center"/>
    </xf>
    <xf numFmtId="0" fontId="48" fillId="0" borderId="107" xfId="0" applyFont="1" applyFill="1" applyBorder="1" applyAlignment="1">
      <alignment horizontal="left" vertical="center"/>
    </xf>
    <xf numFmtId="0" fontId="48" fillId="0" borderId="110" xfId="0" applyFont="1" applyFill="1" applyBorder="1" applyAlignment="1">
      <alignment horizontal="left" vertical="center"/>
    </xf>
    <xf numFmtId="0" fontId="48" fillId="0" borderId="103" xfId="0" applyFont="1" applyBorder="1" applyAlignment="1">
      <alignment horizontal="center" vertical="center" wrapText="1"/>
    </xf>
    <xf numFmtId="0" fontId="48" fillId="0" borderId="104" xfId="0" applyFont="1" applyBorder="1" applyAlignment="1">
      <alignment horizontal="left" vertical="top"/>
    </xf>
    <xf numFmtId="0" fontId="49" fillId="0" borderId="104" xfId="0" applyFont="1" applyBorder="1" applyAlignment="1">
      <alignment horizontal="left" vertical="top" wrapText="1"/>
    </xf>
    <xf numFmtId="0" fontId="49" fillId="0" borderId="104" xfId="0" applyFont="1" applyBorder="1" applyAlignment="1">
      <alignment horizontal="left" vertical="top"/>
    </xf>
    <xf numFmtId="0" fontId="49" fillId="0" borderId="107" xfId="0" applyFont="1" applyBorder="1" applyAlignment="1">
      <alignment horizontal="left" vertical="top"/>
    </xf>
    <xf numFmtId="0" fontId="48" fillId="0" borderId="67" xfId="0" applyFont="1" applyFill="1" applyBorder="1" applyAlignment="1">
      <alignment horizontal="left" vertical="center"/>
    </xf>
    <xf numFmtId="0" fontId="48" fillId="0" borderId="91" xfId="0" applyFont="1" applyFill="1" applyBorder="1" applyAlignment="1">
      <alignment horizontal="left" vertical="center"/>
    </xf>
    <xf numFmtId="0" fontId="48" fillId="0" borderId="41" xfId="0" applyFont="1" applyFill="1" applyBorder="1" applyAlignment="1">
      <alignment horizontal="left" vertical="center"/>
    </xf>
    <xf numFmtId="0" fontId="48" fillId="0" borderId="44" xfId="0" applyFont="1" applyFill="1" applyBorder="1" applyAlignment="1">
      <alignment horizontal="left" vertical="center"/>
    </xf>
    <xf numFmtId="0" fontId="48" fillId="0" borderId="80" xfId="0" applyFont="1" applyFill="1" applyBorder="1" applyAlignment="1">
      <alignment horizontal="left" vertical="center"/>
    </xf>
    <xf numFmtId="0" fontId="48" fillId="0" borderId="88" xfId="0" applyFont="1" applyFill="1" applyBorder="1" applyAlignment="1">
      <alignment horizontal="left" vertical="center"/>
    </xf>
    <xf numFmtId="0" fontId="48" fillId="0" borderId="113" xfId="0" applyFont="1" applyBorder="1" applyAlignment="1">
      <alignment horizontal="left" vertical="top" wrapText="1"/>
    </xf>
    <xf numFmtId="0" fontId="48" fillId="0" borderId="114" xfId="0" applyFont="1" applyBorder="1" applyAlignment="1">
      <alignment horizontal="left" vertical="top"/>
    </xf>
    <xf numFmtId="0" fontId="48" fillId="0" borderId="21" xfId="0" applyFont="1" applyFill="1" applyBorder="1" applyAlignment="1">
      <alignment horizontal="left" vertical="center" wrapText="1"/>
    </xf>
    <xf numFmtId="0" fontId="48" fillId="0" borderId="42" xfId="0" applyFont="1" applyFill="1" applyBorder="1" applyAlignment="1">
      <alignment horizontal="left" vertical="center"/>
    </xf>
    <xf numFmtId="0" fontId="48" fillId="0" borderId="63" xfId="0" applyFont="1" applyFill="1" applyBorder="1" applyAlignment="1">
      <alignment horizontal="left" vertical="center"/>
    </xf>
    <xf numFmtId="0" fontId="48" fillId="0" borderId="43" xfId="0" applyFont="1" applyFill="1" applyBorder="1" applyAlignment="1">
      <alignment horizontal="left" vertical="center"/>
    </xf>
    <xf numFmtId="0" fontId="48" fillId="0" borderId="67" xfId="0" applyFont="1" applyBorder="1" applyAlignment="1">
      <alignment horizontal="left" vertical="top" wrapText="1"/>
    </xf>
    <xf numFmtId="0" fontId="48" fillId="0" borderId="91" xfId="0" applyFont="1" applyBorder="1" applyAlignment="1">
      <alignment horizontal="left" vertical="top" wrapText="1"/>
    </xf>
    <xf numFmtId="0" fontId="48" fillId="0" borderId="41" xfId="0" applyFont="1" applyBorder="1" applyAlignment="1">
      <alignment horizontal="left" vertical="top" wrapText="1"/>
    </xf>
    <xf numFmtId="0" fontId="48" fillId="0" borderId="44" xfId="0" applyFont="1" applyBorder="1" applyAlignment="1">
      <alignment horizontal="left" vertical="top" wrapText="1"/>
    </xf>
    <xf numFmtId="0" fontId="48" fillId="0" borderId="80" xfId="0" applyFont="1" applyBorder="1" applyAlignment="1">
      <alignment horizontal="left" vertical="top" wrapText="1"/>
    </xf>
    <xf numFmtId="0" fontId="48" fillId="0" borderId="88" xfId="0" applyFont="1" applyBorder="1" applyAlignment="1">
      <alignment horizontal="left" vertical="top" wrapText="1"/>
    </xf>
    <xf numFmtId="0" fontId="48" fillId="0" borderId="70" xfId="0" applyFont="1" applyBorder="1" applyAlignment="1">
      <alignment horizontal="left" vertical="top" wrapText="1"/>
    </xf>
    <xf numFmtId="0" fontId="48" fillId="0" borderId="79" xfId="0" applyFont="1" applyBorder="1" applyAlignment="1">
      <alignment horizontal="left" vertical="top" wrapText="1"/>
    </xf>
    <xf numFmtId="0" fontId="63" fillId="6" borderId="73" xfId="0" applyFont="1" applyFill="1" applyBorder="1" applyAlignment="1">
      <alignment horizontal="center" vertical="center"/>
    </xf>
    <xf numFmtId="0" fontId="62" fillId="0" borderId="22" xfId="0" applyFont="1" applyBorder="1" applyAlignment="1">
      <alignment horizontal="center" vertical="center"/>
    </xf>
    <xf numFmtId="0" fontId="62" fillId="0" borderId="24" xfId="0" applyFont="1" applyBorder="1" applyAlignment="1">
      <alignment horizontal="center" vertical="center"/>
    </xf>
    <xf numFmtId="0" fontId="62" fillId="0" borderId="118" xfId="0" applyFont="1" applyBorder="1" applyAlignment="1">
      <alignment horizontal="center" vertical="center"/>
    </xf>
    <xf numFmtId="0" fontId="62" fillId="0" borderId="2" xfId="0" applyFont="1" applyBorder="1" applyAlignment="1">
      <alignment horizontal="center" vertical="center"/>
    </xf>
    <xf numFmtId="0" fontId="62" fillId="0" borderId="26" xfId="0" applyFont="1" applyBorder="1" applyAlignment="1">
      <alignment horizontal="center" vertical="center"/>
    </xf>
    <xf numFmtId="0" fontId="0" fillId="3" borderId="6" xfId="0" applyFill="1" applyBorder="1" applyAlignment="1">
      <alignment horizontal="left" shrinkToFit="1"/>
    </xf>
    <xf numFmtId="0" fontId="0" fillId="3" borderId="0" xfId="0" applyFill="1" applyAlignment="1">
      <alignment horizontal="left" shrinkToFit="1"/>
    </xf>
    <xf numFmtId="0" fontId="0" fillId="3" borderId="7" xfId="0" applyFill="1" applyBorder="1" applyAlignment="1">
      <alignment horizontal="left" shrinkToFit="1"/>
    </xf>
  </cellXfs>
  <cellStyles count="2">
    <cellStyle name="桁区切り" xfId="1" builtinId="6"/>
    <cellStyle name="標準" xfId="0" builtinId="0"/>
  </cellStyles>
  <dxfs count="81">
    <dxf>
      <font>
        <color rgb="FFFF0000"/>
      </font>
      <fill>
        <patternFill>
          <bgColor rgb="FFFFCCCC"/>
        </patternFill>
      </fill>
    </dxf>
    <dxf>
      <font>
        <color rgb="FFFF0000"/>
      </font>
      <fill>
        <patternFill>
          <bgColor rgb="FFFFCCCC"/>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ont>
        <b val="0"/>
        <i val="0"/>
      </font>
    </dxf>
    <dxf>
      <font>
        <b val="0"/>
        <i val="0"/>
      </font>
    </dxf>
    <dxf>
      <font>
        <b val="0"/>
        <i val="0"/>
      </font>
    </dxf>
    <dxf>
      <fill>
        <patternFill>
          <bgColor theme="0" tint="-4.9989318521683403E-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colors>
    <mruColors>
      <color rgb="FFFFCCCC"/>
      <color rgb="FFFF99CC"/>
      <color rgb="FFFFCCFF"/>
      <color rgb="FFD9F5FF"/>
      <color rgb="FFEAF3FA"/>
      <color rgb="FFFFF3FF"/>
      <color rgb="FFFFEBFF"/>
      <color rgb="FFF1F7ED"/>
      <color rgb="FFFFF8E5"/>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20</xdr:row>
          <xdr:rowOff>260350</xdr:rowOff>
        </xdr:from>
        <xdr:to>
          <xdr:col>0</xdr:col>
          <xdr:colOff>438150</xdr:colOff>
          <xdr:row>22</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19</xdr:row>
          <xdr:rowOff>146050</xdr:rowOff>
        </xdr:from>
        <xdr:to>
          <xdr:col>0</xdr:col>
          <xdr:colOff>438150</xdr:colOff>
          <xdr:row>20</xdr:row>
          <xdr:rowOff>279400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xdr:row>
          <xdr:rowOff>152400</xdr:rowOff>
        </xdr:from>
        <xdr:to>
          <xdr:col>0</xdr:col>
          <xdr:colOff>431800</xdr:colOff>
          <xdr:row>7</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xdr:row>
          <xdr:rowOff>266700</xdr:rowOff>
        </xdr:from>
        <xdr:to>
          <xdr:col>0</xdr:col>
          <xdr:colOff>431800</xdr:colOff>
          <xdr:row>8</xdr:row>
          <xdr:rowOff>31750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260350</xdr:rowOff>
        </xdr:from>
        <xdr:to>
          <xdr:col>0</xdr:col>
          <xdr:colOff>431800</xdr:colOff>
          <xdr:row>11</xdr:row>
          <xdr:rowOff>19050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133350</xdr:rowOff>
        </xdr:from>
        <xdr:to>
          <xdr:col>0</xdr:col>
          <xdr:colOff>431800</xdr:colOff>
          <xdr:row>9</xdr:row>
          <xdr:rowOff>266700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133350</xdr:rowOff>
        </xdr:from>
        <xdr:to>
          <xdr:col>0</xdr:col>
          <xdr:colOff>431800</xdr:colOff>
          <xdr:row>12</xdr:row>
          <xdr:rowOff>266700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279400</xdr:rowOff>
        </xdr:from>
        <xdr:to>
          <xdr:col>0</xdr:col>
          <xdr:colOff>431800</xdr:colOff>
          <xdr:row>14</xdr:row>
          <xdr:rowOff>38100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133350</xdr:rowOff>
        </xdr:from>
        <xdr:to>
          <xdr:col>0</xdr:col>
          <xdr:colOff>431800</xdr:colOff>
          <xdr:row>12</xdr:row>
          <xdr:rowOff>266700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133350</xdr:rowOff>
        </xdr:from>
        <xdr:to>
          <xdr:col>0</xdr:col>
          <xdr:colOff>431800</xdr:colOff>
          <xdr:row>15</xdr:row>
          <xdr:rowOff>266700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266700</xdr:rowOff>
        </xdr:from>
        <xdr:to>
          <xdr:col>0</xdr:col>
          <xdr:colOff>431800</xdr:colOff>
          <xdr:row>17</xdr:row>
          <xdr:rowOff>31750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133350</xdr:rowOff>
        </xdr:from>
        <xdr:to>
          <xdr:col>0</xdr:col>
          <xdr:colOff>431800</xdr:colOff>
          <xdr:row>15</xdr:row>
          <xdr:rowOff>266700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0</xdr:rowOff>
        </xdr:from>
        <xdr:to>
          <xdr:col>0</xdr:col>
          <xdr:colOff>431800</xdr:colOff>
          <xdr:row>24</xdr:row>
          <xdr:rowOff>38100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12700</xdr:rowOff>
        </xdr:from>
        <xdr:to>
          <xdr:col>0</xdr:col>
          <xdr:colOff>431800</xdr:colOff>
          <xdr:row>26</xdr:row>
          <xdr:rowOff>50800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19050</xdr:rowOff>
        </xdr:from>
        <xdr:to>
          <xdr:col>0</xdr:col>
          <xdr:colOff>431800</xdr:colOff>
          <xdr:row>28</xdr:row>
          <xdr:rowOff>57150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323850</xdr:rowOff>
        </xdr:from>
        <xdr:to>
          <xdr:col>0</xdr:col>
          <xdr:colOff>431800</xdr:colOff>
          <xdr:row>29</xdr:row>
          <xdr:rowOff>38100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317500</xdr:rowOff>
        </xdr:from>
        <xdr:to>
          <xdr:col>0</xdr:col>
          <xdr:colOff>431800</xdr:colOff>
          <xdr:row>30</xdr:row>
          <xdr:rowOff>38100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260350</xdr:rowOff>
        </xdr:from>
        <xdr:to>
          <xdr:col>0</xdr:col>
          <xdr:colOff>431800</xdr:colOff>
          <xdr:row>30</xdr:row>
          <xdr:rowOff>298450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431800</xdr:colOff>
          <xdr:row>27</xdr:row>
          <xdr:rowOff>50800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0</xdr:rowOff>
        </xdr:from>
        <xdr:to>
          <xdr:col>0</xdr:col>
          <xdr:colOff>431800</xdr:colOff>
          <xdr:row>25</xdr:row>
          <xdr:rowOff>38100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431800</xdr:colOff>
          <xdr:row>27</xdr:row>
          <xdr:rowOff>50800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266700</xdr:rowOff>
        </xdr:from>
        <xdr:to>
          <xdr:col>0</xdr:col>
          <xdr:colOff>431800</xdr:colOff>
          <xdr:row>18</xdr:row>
          <xdr:rowOff>31750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50</xdr:row>
          <xdr:rowOff>0</xdr:rowOff>
        </xdr:from>
        <xdr:to>
          <xdr:col>37</xdr:col>
          <xdr:colOff>95250</xdr:colOff>
          <xdr:row>52</xdr:row>
          <xdr:rowOff>146050</xdr:rowOff>
        </xdr:to>
        <xdr:sp macro="" textlink="">
          <xdr:nvSpPr>
            <xdr:cNvPr id="5373" name="Group Box 253" hidden="1">
              <a:extLst>
                <a:ext uri="{63B3BB69-23CF-44E3-9099-C40C66FF867C}">
                  <a14:compatExt spid="_x0000_s5373"/>
                </a:ext>
                <a:ext uri="{FF2B5EF4-FFF2-40B4-BE49-F238E27FC236}">
                  <a16:creationId xmlns:a16="http://schemas.microsoft.com/office/drawing/2014/main" id="{00000000-0008-0000-0200-0000F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50</xdr:row>
          <xdr:rowOff>0</xdr:rowOff>
        </xdr:from>
        <xdr:to>
          <xdr:col>12</xdr:col>
          <xdr:colOff>69850</xdr:colOff>
          <xdr:row>56</xdr:row>
          <xdr:rowOff>95250</xdr:rowOff>
        </xdr:to>
        <xdr:sp macro="" textlink="">
          <xdr:nvSpPr>
            <xdr:cNvPr id="5374" name="Group Box 254" hidden="1">
              <a:extLst>
                <a:ext uri="{63B3BB69-23CF-44E3-9099-C40C66FF867C}">
                  <a14:compatExt spid="_x0000_s5374"/>
                </a:ext>
                <a:ext uri="{FF2B5EF4-FFF2-40B4-BE49-F238E27FC236}">
                  <a16:creationId xmlns:a16="http://schemas.microsoft.com/office/drawing/2014/main" id="{00000000-0008-0000-02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50</xdr:row>
          <xdr:rowOff>0</xdr:rowOff>
        </xdr:from>
        <xdr:to>
          <xdr:col>12</xdr:col>
          <xdr:colOff>57150</xdr:colOff>
          <xdr:row>54</xdr:row>
          <xdr:rowOff>165100</xdr:rowOff>
        </xdr:to>
        <xdr:sp macro="" textlink="">
          <xdr:nvSpPr>
            <xdr:cNvPr id="5375" name="Group Box 255" hidden="1">
              <a:extLst>
                <a:ext uri="{63B3BB69-23CF-44E3-9099-C40C66FF867C}">
                  <a14:compatExt spid="_x0000_s5375"/>
                </a:ext>
                <a:ext uri="{FF2B5EF4-FFF2-40B4-BE49-F238E27FC236}">
                  <a16:creationId xmlns:a16="http://schemas.microsoft.com/office/drawing/2014/main" id="{00000000-0008-0000-0200-0000F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63</xdr:row>
          <xdr:rowOff>0</xdr:rowOff>
        </xdr:from>
        <xdr:to>
          <xdr:col>37</xdr:col>
          <xdr:colOff>107950</xdr:colOff>
          <xdr:row>65</xdr:row>
          <xdr:rowOff>146050</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63</xdr:row>
          <xdr:rowOff>0</xdr:rowOff>
        </xdr:from>
        <xdr:to>
          <xdr:col>12</xdr:col>
          <xdr:colOff>69850</xdr:colOff>
          <xdr:row>69</xdr:row>
          <xdr:rowOff>95250</xdr:rowOff>
        </xdr:to>
        <xdr:sp macro="" textlink="">
          <xdr:nvSpPr>
            <xdr:cNvPr id="19458" name="Group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63</xdr:row>
          <xdr:rowOff>0</xdr:rowOff>
        </xdr:from>
        <xdr:to>
          <xdr:col>12</xdr:col>
          <xdr:colOff>57150</xdr:colOff>
          <xdr:row>67</xdr:row>
          <xdr:rowOff>165100</xdr:rowOff>
        </xdr:to>
        <xdr:sp macro="" textlink="">
          <xdr:nvSpPr>
            <xdr:cNvPr id="19459" name="Group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47</xdr:row>
          <xdr:rowOff>0</xdr:rowOff>
        </xdr:from>
        <xdr:to>
          <xdr:col>38</xdr:col>
          <xdr:colOff>57150</xdr:colOff>
          <xdr:row>50</xdr:row>
          <xdr:rowOff>19050</xdr:rowOff>
        </xdr:to>
        <xdr:sp macro="" textlink="">
          <xdr:nvSpPr>
            <xdr:cNvPr id="14418" name="Group Box 82" hidden="1">
              <a:extLst>
                <a:ext uri="{63B3BB69-23CF-44E3-9099-C40C66FF867C}">
                  <a14:compatExt spid="_x0000_s14418"/>
                </a:ext>
                <a:ext uri="{FF2B5EF4-FFF2-40B4-BE49-F238E27FC236}">
                  <a16:creationId xmlns:a16="http://schemas.microsoft.com/office/drawing/2014/main" id="{00000000-0008-0000-0400-00005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47</xdr:row>
          <xdr:rowOff>0</xdr:rowOff>
        </xdr:from>
        <xdr:to>
          <xdr:col>12</xdr:col>
          <xdr:colOff>69850</xdr:colOff>
          <xdr:row>54</xdr:row>
          <xdr:rowOff>38100</xdr:rowOff>
        </xdr:to>
        <xdr:sp macro="" textlink="">
          <xdr:nvSpPr>
            <xdr:cNvPr id="14419" name="Group Box 83" hidden="1">
              <a:extLst>
                <a:ext uri="{63B3BB69-23CF-44E3-9099-C40C66FF867C}">
                  <a14:compatExt spid="_x0000_s14419"/>
                </a:ext>
                <a:ext uri="{FF2B5EF4-FFF2-40B4-BE49-F238E27FC236}">
                  <a16:creationId xmlns:a16="http://schemas.microsoft.com/office/drawing/2014/main" id="{00000000-0008-0000-0400-00005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47</xdr:row>
          <xdr:rowOff>0</xdr:rowOff>
        </xdr:from>
        <xdr:to>
          <xdr:col>12</xdr:col>
          <xdr:colOff>57150</xdr:colOff>
          <xdr:row>52</xdr:row>
          <xdr:rowOff>76200</xdr:rowOff>
        </xdr:to>
        <xdr:sp macro="" textlink="">
          <xdr:nvSpPr>
            <xdr:cNvPr id="14420" name="Group Box 84" hidden="1">
              <a:extLst>
                <a:ext uri="{63B3BB69-23CF-44E3-9099-C40C66FF867C}">
                  <a14:compatExt spid="_x0000_s14420"/>
                </a:ext>
                <a:ext uri="{FF2B5EF4-FFF2-40B4-BE49-F238E27FC236}">
                  <a16:creationId xmlns:a16="http://schemas.microsoft.com/office/drawing/2014/main" id="{00000000-0008-0000-0400-00005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47</xdr:col>
      <xdr:colOff>42920</xdr:colOff>
      <xdr:row>34</xdr:row>
      <xdr:rowOff>375</xdr:rowOff>
    </xdr:from>
    <xdr:to>
      <xdr:col>56</xdr:col>
      <xdr:colOff>86215</xdr:colOff>
      <xdr:row>34</xdr:row>
      <xdr:rowOff>377</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5882159" y="510246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152</xdr:row>
      <xdr:rowOff>160733</xdr:rowOff>
    </xdr:from>
    <xdr:to>
      <xdr:col>56</xdr:col>
      <xdr:colOff>100909</xdr:colOff>
      <xdr:row>152</xdr:row>
      <xdr:rowOff>160733</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5870300" y="2480977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160</xdr:row>
      <xdr:rowOff>0</xdr:rowOff>
    </xdr:from>
    <xdr:to>
      <xdr:col>56</xdr:col>
      <xdr:colOff>104485</xdr:colOff>
      <xdr:row>160</xdr:row>
      <xdr:rowOff>0</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a:off x="5749637" y="2456621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168</xdr:row>
      <xdr:rowOff>1844</xdr:rowOff>
    </xdr:from>
    <xdr:to>
      <xdr:col>56</xdr:col>
      <xdr:colOff>99325</xdr:colOff>
      <xdr:row>168</xdr:row>
      <xdr:rowOff>1844</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5744477" y="2589327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50825</xdr:colOff>
      <xdr:row>42</xdr:row>
      <xdr:rowOff>378</xdr:rowOff>
    </xdr:from>
    <xdr:to>
      <xdr:col>56</xdr:col>
      <xdr:colOff>94120</xdr:colOff>
      <xdr:row>42</xdr:row>
      <xdr:rowOff>380</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a:off x="5890064" y="642768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49</xdr:row>
      <xdr:rowOff>374</xdr:rowOff>
    </xdr:from>
    <xdr:to>
      <xdr:col>56</xdr:col>
      <xdr:colOff>69649</xdr:colOff>
      <xdr:row>49</xdr:row>
      <xdr:rowOff>376</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a:off x="5865593" y="7587244"/>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47704</xdr:colOff>
      <xdr:row>56</xdr:row>
      <xdr:rowOff>161948</xdr:rowOff>
    </xdr:from>
    <xdr:to>
      <xdr:col>56</xdr:col>
      <xdr:colOff>90999</xdr:colOff>
      <xdr:row>56</xdr:row>
      <xdr:rowOff>161950</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a:off x="5886943" y="8908383"/>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64</xdr:row>
      <xdr:rowOff>374</xdr:rowOff>
    </xdr:from>
    <xdr:to>
      <xdr:col>56</xdr:col>
      <xdr:colOff>69649</xdr:colOff>
      <xdr:row>64</xdr:row>
      <xdr:rowOff>376</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a:off x="5865593" y="10072026"/>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55987</xdr:colOff>
      <xdr:row>71</xdr:row>
      <xdr:rowOff>161948</xdr:rowOff>
    </xdr:from>
    <xdr:to>
      <xdr:col>56</xdr:col>
      <xdr:colOff>99282</xdr:colOff>
      <xdr:row>71</xdr:row>
      <xdr:rowOff>161950</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a:off x="5895226" y="113931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39421</xdr:colOff>
      <xdr:row>123</xdr:row>
      <xdr:rowOff>161947</xdr:rowOff>
    </xdr:from>
    <xdr:to>
      <xdr:col>56</xdr:col>
      <xdr:colOff>82716</xdr:colOff>
      <xdr:row>123</xdr:row>
      <xdr:rowOff>161949</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a:off x="5878660" y="14871860"/>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34636</xdr:colOff>
      <xdr:row>131</xdr:row>
      <xdr:rowOff>373</xdr:rowOff>
    </xdr:from>
    <xdr:to>
      <xdr:col>56</xdr:col>
      <xdr:colOff>77931</xdr:colOff>
      <xdr:row>131</xdr:row>
      <xdr:rowOff>375</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a:off x="5873875" y="2050811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33130</xdr:colOff>
      <xdr:row>139</xdr:row>
      <xdr:rowOff>0</xdr:rowOff>
    </xdr:from>
    <xdr:to>
      <xdr:col>56</xdr:col>
      <xdr:colOff>76425</xdr:colOff>
      <xdr:row>139</xdr:row>
      <xdr:rowOff>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a:off x="5872369" y="224955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183</xdr:row>
      <xdr:rowOff>1844</xdr:rowOff>
    </xdr:from>
    <xdr:to>
      <xdr:col>56</xdr:col>
      <xdr:colOff>99325</xdr:colOff>
      <xdr:row>183</xdr:row>
      <xdr:rowOff>1844</xdr:rowOff>
    </xdr:to>
    <xdr:cxnSp macro="">
      <xdr:nvCxnSpPr>
        <xdr:cNvPr id="30" name="直線コネクタ 29">
          <a:extLst>
            <a:ext uri="{FF2B5EF4-FFF2-40B4-BE49-F238E27FC236}">
              <a16:creationId xmlns:a16="http://schemas.microsoft.com/office/drawing/2014/main" id="{00000000-0008-0000-0500-00001E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21194</xdr:colOff>
      <xdr:row>198</xdr:row>
      <xdr:rowOff>10126</xdr:rowOff>
    </xdr:from>
    <xdr:to>
      <xdr:col>56</xdr:col>
      <xdr:colOff>91042</xdr:colOff>
      <xdr:row>198</xdr:row>
      <xdr:rowOff>10126</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a:off x="5860433" y="3227916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176</xdr:row>
      <xdr:rowOff>0</xdr:rowOff>
    </xdr:from>
    <xdr:to>
      <xdr:col>56</xdr:col>
      <xdr:colOff>104485</xdr:colOff>
      <xdr:row>176</xdr:row>
      <xdr:rowOff>0</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191</xdr:row>
      <xdr:rowOff>0</xdr:rowOff>
    </xdr:from>
    <xdr:to>
      <xdr:col>56</xdr:col>
      <xdr:colOff>104485</xdr:colOff>
      <xdr:row>191</xdr:row>
      <xdr:rowOff>0</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24848</xdr:colOff>
      <xdr:row>206</xdr:row>
      <xdr:rowOff>0</xdr:rowOff>
    </xdr:from>
    <xdr:to>
      <xdr:col>56</xdr:col>
      <xdr:colOff>94696</xdr:colOff>
      <xdr:row>206</xdr:row>
      <xdr:rowOff>0</xdr:rowOff>
    </xdr:to>
    <xdr:cxnSp macro="">
      <xdr:nvCxnSpPr>
        <xdr:cNvPr id="36" name="直線コネクタ 35">
          <a:extLst>
            <a:ext uri="{FF2B5EF4-FFF2-40B4-BE49-F238E27FC236}">
              <a16:creationId xmlns:a16="http://schemas.microsoft.com/office/drawing/2014/main" id="{00000000-0008-0000-0500-000024000000}"/>
            </a:ext>
          </a:extLst>
        </xdr:cNvPr>
        <xdr:cNvCxnSpPr/>
      </xdr:nvCxnSpPr>
      <xdr:spPr>
        <a:xfrm>
          <a:off x="5864087" y="3359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227</xdr:row>
      <xdr:rowOff>0</xdr:rowOff>
    </xdr:from>
    <xdr:to>
      <xdr:col>56</xdr:col>
      <xdr:colOff>104485</xdr:colOff>
      <xdr:row>227</xdr:row>
      <xdr:rowOff>0</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235</xdr:row>
      <xdr:rowOff>1844</xdr:rowOff>
    </xdr:from>
    <xdr:to>
      <xdr:col>56</xdr:col>
      <xdr:colOff>99325</xdr:colOff>
      <xdr:row>235</xdr:row>
      <xdr:rowOff>1844</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250</xdr:row>
      <xdr:rowOff>1844</xdr:rowOff>
    </xdr:from>
    <xdr:to>
      <xdr:col>56</xdr:col>
      <xdr:colOff>99325</xdr:colOff>
      <xdr:row>250</xdr:row>
      <xdr:rowOff>1844</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a:off x="5868716" y="29786105"/>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243</xdr:row>
      <xdr:rowOff>0</xdr:rowOff>
    </xdr:from>
    <xdr:to>
      <xdr:col>56</xdr:col>
      <xdr:colOff>104485</xdr:colOff>
      <xdr:row>243</xdr:row>
      <xdr:rowOff>0</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258</xdr:row>
      <xdr:rowOff>0</xdr:rowOff>
    </xdr:from>
    <xdr:to>
      <xdr:col>56</xdr:col>
      <xdr:colOff>104485</xdr:colOff>
      <xdr:row>258</xdr:row>
      <xdr:rowOff>0</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a:off x="5873876" y="31109478"/>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8313</xdr:colOff>
      <xdr:row>264</xdr:row>
      <xdr:rowOff>0</xdr:rowOff>
    </xdr:from>
    <xdr:to>
      <xdr:col>56</xdr:col>
      <xdr:colOff>78161</xdr:colOff>
      <xdr:row>264</xdr:row>
      <xdr:rowOff>0</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a:off x="5705995" y="43035682"/>
          <a:ext cx="11608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34290</xdr:colOff>
      <xdr:row>275</xdr:row>
      <xdr:rowOff>0</xdr:rowOff>
    </xdr:from>
    <xdr:to>
      <xdr:col>56</xdr:col>
      <xdr:colOff>104138</xdr:colOff>
      <xdr:row>275</xdr:row>
      <xdr:rowOff>0</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a:off x="5873529" y="4320208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218</xdr:row>
      <xdr:rowOff>160733</xdr:rowOff>
    </xdr:from>
    <xdr:to>
      <xdr:col>56</xdr:col>
      <xdr:colOff>100909</xdr:colOff>
      <xdr:row>218</xdr:row>
      <xdr:rowOff>160733</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a:off x="5870300" y="3590847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16565</xdr:colOff>
      <xdr:row>272</xdr:row>
      <xdr:rowOff>8283</xdr:rowOff>
    </xdr:from>
    <xdr:to>
      <xdr:col>56</xdr:col>
      <xdr:colOff>86413</xdr:colOff>
      <xdr:row>272</xdr:row>
      <xdr:rowOff>8283</xdr:rowOff>
    </xdr:to>
    <xdr:cxnSp macro="">
      <xdr:nvCxnSpPr>
        <xdr:cNvPr id="52" name="直線コネクタ 51">
          <a:extLst>
            <a:ext uri="{FF2B5EF4-FFF2-40B4-BE49-F238E27FC236}">
              <a16:creationId xmlns:a16="http://schemas.microsoft.com/office/drawing/2014/main" id="{00000000-0008-0000-0500-000034000000}"/>
            </a:ext>
          </a:extLst>
        </xdr:cNvPr>
        <xdr:cNvCxnSpPr/>
      </xdr:nvCxnSpPr>
      <xdr:spPr>
        <a:xfrm>
          <a:off x="5855804" y="4410489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18019</xdr:colOff>
      <xdr:row>267</xdr:row>
      <xdr:rowOff>3572</xdr:rowOff>
    </xdr:from>
    <xdr:to>
      <xdr:col>56</xdr:col>
      <xdr:colOff>87867</xdr:colOff>
      <xdr:row>267</xdr:row>
      <xdr:rowOff>3572</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a:off x="5613957" y="42042556"/>
          <a:ext cx="114141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125015</xdr:colOff>
      <xdr:row>261</xdr:row>
      <xdr:rowOff>142875</xdr:rowOff>
    </xdr:from>
    <xdr:to>
      <xdr:col>57</xdr:col>
      <xdr:colOff>5953</xdr:colOff>
      <xdr:row>261</xdr:row>
      <xdr:rowOff>143901</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5875734" y="41820703"/>
          <a:ext cx="1256110" cy="102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34637</xdr:colOff>
      <xdr:row>112</xdr:row>
      <xdr:rowOff>374</xdr:rowOff>
    </xdr:from>
    <xdr:to>
      <xdr:col>56</xdr:col>
      <xdr:colOff>77932</xdr:colOff>
      <xdr:row>112</xdr:row>
      <xdr:rowOff>376</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a:off x="5854412" y="13287749"/>
          <a:ext cx="115772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_SSF\01_PASCAL\01_&#30740;&#31350;&#35519;&#26619;G\02_&#36899;&#25658;\02_&#12481;&#12515;&#12524;&#12531;&#12472;&#12487;&#12540;\CD2020\07_&#12469;&#12509;&#12540;&#12488;\01_&#21161;&#25104;&#37329;\01_&#30003;&#35531;\CD2020_&#21161;&#25104;&#37329;&#30003;&#35531;&#26360;%20&#35352;&#20837;&#2036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_SSF/01_PASCAL/01_&#30740;&#31350;&#35519;&#26619;G/02_&#36899;&#25658;/02_&#12481;&#12515;&#12524;&#12531;&#12472;&#12487;&#12540;/CD2020/07_&#12469;&#12509;&#12540;&#12488;/01_&#21161;&#25104;&#37329;/01_&#30003;&#35531;/CD2020_&#21161;&#25104;&#37329;&#30003;&#35531;&#26360;%20&#35352;&#20837;&#2036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uest00\Downloads\&#12481;&#12515;&#12524;&#12531;&#12472;&#12487;&#12540;2021_&#21161;&#25104;&#37329;&#30003;&#35531;&#26360;(&#20316;&#25104;&#20013;)obuch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チェックリスト"/>
      <sheetName val="申請書①"/>
      <sheetName val="申請書②"/>
      <sheetName val="事業計画書 "/>
      <sheetName val="収支予算書"/>
      <sheetName val="マニュアル"/>
      <sheetName val="Q&amp;A"/>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チェックリスト"/>
      <sheetName val="申請書①"/>
      <sheetName val="申請書②"/>
      <sheetName val="事業計画書 "/>
      <sheetName val="収支予算書"/>
      <sheetName val="マニュアル"/>
      <sheetName val="Q&amp;A"/>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チェックリスト"/>
      <sheetName val="申請書①"/>
      <sheetName val="申請書②"/>
      <sheetName val="事業計画書 "/>
      <sheetName val="収支予算書"/>
      <sheetName val="プログラム事前申請"/>
      <sheetName val="マニュアル"/>
      <sheetName val="※参照2020_助成金対象経費一覧"/>
      <sheetName val="Q&amp;A"/>
    </sheetNames>
    <sheetDataSet>
      <sheetData sheetId="0">
        <row r="1">
          <cell r="A1" t="str">
            <v>北海道</v>
          </cell>
          <cell r="B1" t="str">
            <v>岩手県</v>
          </cell>
          <cell r="C1" t="str">
            <v>宮城県</v>
          </cell>
          <cell r="D1" t="str">
            <v>秋田県</v>
          </cell>
          <cell r="E1" t="str">
            <v>山形県</v>
          </cell>
          <cell r="F1" t="str">
            <v>福島県</v>
          </cell>
          <cell r="G1" t="str">
            <v>茨城県</v>
          </cell>
          <cell r="H1" t="str">
            <v>群馬県</v>
          </cell>
          <cell r="I1" t="str">
            <v>埼玉県</v>
          </cell>
          <cell r="J1" t="str">
            <v>神奈川県</v>
          </cell>
          <cell r="K1" t="str">
            <v>山梨県</v>
          </cell>
          <cell r="L1" t="str">
            <v>長野県</v>
          </cell>
          <cell r="M1" t="str">
            <v>岐阜県</v>
          </cell>
          <cell r="N1" t="str">
            <v>愛知県</v>
          </cell>
          <cell r="O1" t="str">
            <v>京都府</v>
          </cell>
          <cell r="P1" t="str">
            <v>和歌山県</v>
          </cell>
          <cell r="Q1" t="str">
            <v>島根県</v>
          </cell>
          <cell r="R1" t="str">
            <v>岡山県</v>
          </cell>
          <cell r="S1" t="str">
            <v>広島県</v>
          </cell>
          <cell r="T1" t="str">
            <v>山口県</v>
          </cell>
          <cell r="U1" t="str">
            <v>徳島県</v>
          </cell>
          <cell r="V1" t="str">
            <v>香川県</v>
          </cell>
          <cell r="W1" t="str">
            <v>福岡県</v>
          </cell>
          <cell r="X1" t="str">
            <v>佐賀県</v>
          </cell>
          <cell r="Y1" t="str">
            <v>長崎県</v>
          </cell>
          <cell r="Z1" t="str">
            <v>熊本県</v>
          </cell>
          <cell r="AA1" t="str">
            <v>宮崎県</v>
          </cell>
          <cell r="AB1" t="str">
            <v>鹿児島県</v>
          </cell>
          <cell r="AC1" t="str">
            <v>沖縄県</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B24"/>
  <sheetViews>
    <sheetView topLeftCell="J1" workbookViewId="0">
      <selection activeCell="W8" sqref="W8"/>
    </sheetView>
  </sheetViews>
  <sheetFormatPr defaultRowHeight="13"/>
  <sheetData>
    <row r="1" spans="1:28">
      <c r="A1" t="s">
        <v>284</v>
      </c>
      <c r="B1" t="s">
        <v>398</v>
      </c>
      <c r="C1" t="s">
        <v>316</v>
      </c>
      <c r="D1" t="s">
        <v>350</v>
      </c>
      <c r="E1" t="s">
        <v>320</v>
      </c>
      <c r="F1" t="s">
        <v>317</v>
      </c>
      <c r="G1" t="s">
        <v>352</v>
      </c>
      <c r="H1" t="s">
        <v>353</v>
      </c>
      <c r="I1" t="s">
        <v>354</v>
      </c>
      <c r="J1" t="s">
        <v>355</v>
      </c>
      <c r="K1" t="s">
        <v>356</v>
      </c>
      <c r="L1" t="s">
        <v>357</v>
      </c>
      <c r="M1" t="s">
        <v>318</v>
      </c>
      <c r="N1" t="s">
        <v>321</v>
      </c>
      <c r="O1" t="s">
        <v>358</v>
      </c>
      <c r="P1" t="s">
        <v>359</v>
      </c>
      <c r="Q1" t="s">
        <v>360</v>
      </c>
      <c r="R1" t="s">
        <v>361</v>
      </c>
      <c r="S1" t="s">
        <v>322</v>
      </c>
      <c r="T1" t="s">
        <v>362</v>
      </c>
      <c r="U1" t="s">
        <v>363</v>
      </c>
      <c r="V1" t="s">
        <v>447</v>
      </c>
      <c r="W1" t="s">
        <v>364</v>
      </c>
      <c r="X1" t="s">
        <v>365</v>
      </c>
      <c r="Y1" t="s">
        <v>366</v>
      </c>
      <c r="Z1" t="s">
        <v>367</v>
      </c>
      <c r="AA1" t="s">
        <v>368</v>
      </c>
    </row>
    <row r="2" spans="1:28">
      <c r="A2" s="85" t="s">
        <v>37</v>
      </c>
      <c r="B2" s="85" t="s">
        <v>399</v>
      </c>
      <c r="C2" s="85" t="s">
        <v>45</v>
      </c>
      <c r="D2" s="85" t="s">
        <v>351</v>
      </c>
      <c r="E2" s="85" t="s">
        <v>48</v>
      </c>
      <c r="F2" s="85" t="s">
        <v>64</v>
      </c>
      <c r="G2" s="85" t="s">
        <v>66</v>
      </c>
      <c r="H2" s="85" t="s">
        <v>67</v>
      </c>
      <c r="I2" s="85" t="s">
        <v>249</v>
      </c>
      <c r="J2" s="85" t="s">
        <v>68</v>
      </c>
      <c r="K2" s="85" t="s">
        <v>403</v>
      </c>
      <c r="L2" s="85" t="s">
        <v>70</v>
      </c>
      <c r="M2" s="85" t="s">
        <v>71</v>
      </c>
      <c r="N2" s="85" t="s">
        <v>72</v>
      </c>
      <c r="O2" s="85" t="s">
        <v>251</v>
      </c>
      <c r="P2" s="85" t="s">
        <v>73</v>
      </c>
      <c r="Q2" s="85" t="s">
        <v>74</v>
      </c>
      <c r="R2" s="85" t="s">
        <v>76</v>
      </c>
      <c r="S2" s="85" t="s">
        <v>78</v>
      </c>
      <c r="T2" s="85" t="s">
        <v>80</v>
      </c>
      <c r="U2" s="85" t="s">
        <v>81</v>
      </c>
      <c r="V2" s="85" t="s">
        <v>448</v>
      </c>
      <c r="W2" s="85" t="s">
        <v>82</v>
      </c>
      <c r="X2" s="85" t="s">
        <v>83</v>
      </c>
      <c r="Y2" s="85" t="s">
        <v>84</v>
      </c>
      <c r="Z2" s="85" t="s">
        <v>369</v>
      </c>
      <c r="AA2" s="85" t="s">
        <v>86</v>
      </c>
      <c r="AB2" s="85"/>
    </row>
    <row r="3" spans="1:28">
      <c r="A3" s="85" t="s">
        <v>38</v>
      </c>
      <c r="B3" s="85" t="s">
        <v>400</v>
      </c>
      <c r="C3" s="85" t="s">
        <v>46</v>
      </c>
      <c r="E3" s="85" t="s">
        <v>49</v>
      </c>
      <c r="F3" s="85" t="s">
        <v>65</v>
      </c>
      <c r="G3" s="85"/>
      <c r="I3" s="85" t="s">
        <v>165</v>
      </c>
      <c r="J3" s="85" t="s">
        <v>69</v>
      </c>
      <c r="K3" s="85" t="s">
        <v>250</v>
      </c>
      <c r="M3" s="85" t="s">
        <v>404</v>
      </c>
      <c r="N3" s="85" t="s">
        <v>405</v>
      </c>
      <c r="O3" s="85" t="s">
        <v>252</v>
      </c>
      <c r="Q3" s="85" t="s">
        <v>75</v>
      </c>
      <c r="R3" s="85" t="s">
        <v>77</v>
      </c>
      <c r="S3" s="85" t="s">
        <v>406</v>
      </c>
      <c r="T3" s="85" t="s">
        <v>407</v>
      </c>
      <c r="U3" s="85"/>
      <c r="V3" s="85"/>
      <c r="W3" s="85" t="s">
        <v>408</v>
      </c>
      <c r="Z3" s="85" t="s">
        <v>85</v>
      </c>
    </row>
    <row r="4" spans="1:28">
      <c r="A4" s="85" t="s">
        <v>397</v>
      </c>
      <c r="B4" s="85"/>
      <c r="C4" s="85" t="s">
        <v>47</v>
      </c>
      <c r="E4" s="85" t="s">
        <v>50</v>
      </c>
      <c r="I4" s="85" t="s">
        <v>402</v>
      </c>
      <c r="N4" s="85" t="s">
        <v>294</v>
      </c>
    </row>
    <row r="5" spans="1:28">
      <c r="A5" s="85" t="s">
        <v>39</v>
      </c>
      <c r="B5" s="85"/>
      <c r="E5" s="85" t="s">
        <v>51</v>
      </c>
    </row>
    <row r="6" spans="1:28">
      <c r="A6" s="85" t="s">
        <v>164</v>
      </c>
      <c r="B6" s="85"/>
      <c r="E6" s="85" t="s">
        <v>52</v>
      </c>
    </row>
    <row r="7" spans="1:28">
      <c r="A7" s="85" t="s">
        <v>40</v>
      </c>
      <c r="B7" s="85"/>
      <c r="E7" s="85" t="s">
        <v>53</v>
      </c>
    </row>
    <row r="8" spans="1:28">
      <c r="A8" s="85" t="s">
        <v>41</v>
      </c>
      <c r="B8" s="85"/>
      <c r="E8" s="85" t="s">
        <v>54</v>
      </c>
    </row>
    <row r="9" spans="1:28">
      <c r="A9" s="85" t="s">
        <v>42</v>
      </c>
      <c r="B9" s="85"/>
      <c r="E9" s="85" t="s">
        <v>55</v>
      </c>
    </row>
    <row r="10" spans="1:28">
      <c r="A10" s="85" t="s">
        <v>43</v>
      </c>
      <c r="B10" s="85"/>
      <c r="E10" s="85" t="s">
        <v>56</v>
      </c>
    </row>
    <row r="11" spans="1:28">
      <c r="A11" s="85" t="s">
        <v>44</v>
      </c>
      <c r="B11" s="85"/>
      <c r="E11" s="85" t="s">
        <v>401</v>
      </c>
    </row>
    <row r="12" spans="1:28">
      <c r="A12" s="85" t="s">
        <v>293</v>
      </c>
      <c r="B12" s="85"/>
      <c r="E12" s="85" t="s">
        <v>57</v>
      </c>
    </row>
    <row r="13" spans="1:28">
      <c r="A13" s="85"/>
      <c r="B13" s="85"/>
      <c r="E13" s="85" t="s">
        <v>58</v>
      </c>
    </row>
    <row r="14" spans="1:28">
      <c r="E14" s="85" t="s">
        <v>59</v>
      </c>
    </row>
    <row r="15" spans="1:28">
      <c r="E15" s="85" t="s">
        <v>60</v>
      </c>
    </row>
    <row r="16" spans="1:28">
      <c r="E16" s="85" t="s">
        <v>61</v>
      </c>
    </row>
    <row r="17" spans="5:5">
      <c r="E17" s="85" t="s">
        <v>62</v>
      </c>
    </row>
    <row r="18" spans="5:5">
      <c r="E18" s="85" t="s">
        <v>63</v>
      </c>
    </row>
    <row r="19" spans="5:5">
      <c r="E19" s="85"/>
    </row>
    <row r="20" spans="5:5">
      <c r="E20" s="85"/>
    </row>
    <row r="21" spans="5:5">
      <c r="E21" s="85"/>
    </row>
    <row r="22" spans="5:5">
      <c r="E22" s="85"/>
    </row>
    <row r="23" spans="5:5">
      <c r="E23" s="85"/>
    </row>
    <row r="24" spans="5:5">
      <c r="E24" s="85"/>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K36"/>
  <sheetViews>
    <sheetView tabSelected="1" view="pageBreakPreview" zoomScaleNormal="100" zoomScaleSheetLayoutView="100" workbookViewId="0">
      <selection activeCell="B27" sqref="B27:K27"/>
    </sheetView>
  </sheetViews>
  <sheetFormatPr defaultRowHeight="13"/>
  <cols>
    <col min="11" max="11" width="10.7265625" customWidth="1"/>
  </cols>
  <sheetData>
    <row r="1" spans="1:11" ht="24.75" customHeight="1">
      <c r="A1" s="237" t="s">
        <v>226</v>
      </c>
      <c r="B1" s="238"/>
      <c r="C1" s="238"/>
      <c r="D1" s="238"/>
      <c r="E1" s="238"/>
      <c r="F1" s="238"/>
      <c r="G1" s="238"/>
      <c r="H1" s="238"/>
      <c r="I1" s="238"/>
      <c r="J1" s="238"/>
      <c r="K1" s="239"/>
    </row>
    <row r="2" spans="1:11" ht="23.15" customHeight="1">
      <c r="A2" s="210" t="s">
        <v>227</v>
      </c>
      <c r="B2" s="221"/>
      <c r="C2" s="223"/>
      <c r="D2" s="223"/>
      <c r="E2" s="223"/>
      <c r="F2" s="223"/>
      <c r="G2" s="223"/>
      <c r="H2" s="223"/>
      <c r="I2" s="223"/>
      <c r="J2" s="223"/>
      <c r="K2" s="224"/>
    </row>
    <row r="3" spans="1:11" ht="23.15" customHeight="1">
      <c r="A3" s="210" t="s">
        <v>439</v>
      </c>
      <c r="B3" s="215"/>
      <c r="C3" s="216"/>
      <c r="D3" s="216"/>
      <c r="E3" s="216"/>
      <c r="F3" s="216"/>
      <c r="G3" s="216"/>
      <c r="H3" s="216"/>
      <c r="I3" s="216"/>
      <c r="J3" s="216"/>
      <c r="K3" s="217"/>
    </row>
    <row r="4" spans="1:11" ht="15" customHeight="1">
      <c r="A4" s="214"/>
      <c r="B4" s="214"/>
      <c r="C4" s="214"/>
      <c r="D4" s="214"/>
      <c r="E4" s="214"/>
      <c r="F4" s="214"/>
      <c r="G4" s="214"/>
      <c r="H4" s="214"/>
      <c r="I4" s="214"/>
      <c r="J4" s="214"/>
      <c r="K4" s="214"/>
    </row>
    <row r="5" spans="1:11" s="73" customFormat="1" ht="15" customHeight="1">
      <c r="A5" s="240" t="s">
        <v>223</v>
      </c>
      <c r="B5" s="240" t="s">
        <v>224</v>
      </c>
      <c r="C5" s="240"/>
      <c r="D5" s="240"/>
      <c r="E5" s="240"/>
      <c r="F5" s="240"/>
      <c r="G5" s="240"/>
      <c r="H5" s="240"/>
      <c r="I5" s="240"/>
      <c r="J5" s="240"/>
      <c r="K5" s="240"/>
    </row>
    <row r="6" spans="1:11" s="77" customFormat="1" ht="15" customHeight="1">
      <c r="A6" s="225" t="s">
        <v>228</v>
      </c>
      <c r="B6" s="225" t="s">
        <v>224</v>
      </c>
      <c r="C6" s="225"/>
      <c r="D6" s="225"/>
      <c r="E6" s="225"/>
      <c r="F6" s="225"/>
      <c r="G6" s="225"/>
      <c r="H6" s="225"/>
      <c r="I6" s="225"/>
      <c r="J6" s="225"/>
      <c r="K6" s="225"/>
    </row>
    <row r="7" spans="1:11" s="77" customFormat="1" ht="23.15" customHeight="1">
      <c r="A7" s="179"/>
      <c r="B7" s="230" t="s">
        <v>386</v>
      </c>
      <c r="C7" s="230"/>
      <c r="D7" s="230"/>
      <c r="E7" s="230"/>
      <c r="F7" s="230"/>
      <c r="G7" s="230"/>
      <c r="H7" s="230"/>
      <c r="I7" s="230"/>
      <c r="J7" s="230"/>
      <c r="K7" s="230"/>
    </row>
    <row r="8" spans="1:11" s="77" customFormat="1" ht="23.15" customHeight="1">
      <c r="A8" s="179"/>
      <c r="B8" s="222" t="s">
        <v>302</v>
      </c>
      <c r="C8" s="223"/>
      <c r="D8" s="223"/>
      <c r="E8" s="223"/>
      <c r="F8" s="223"/>
      <c r="G8" s="223"/>
      <c r="H8" s="223"/>
      <c r="I8" s="223"/>
      <c r="J8" s="223"/>
      <c r="K8" s="224"/>
    </row>
    <row r="9" spans="1:11" s="77" customFormat="1" ht="15" customHeight="1">
      <c r="A9" s="225" t="s">
        <v>231</v>
      </c>
      <c r="B9" s="225" t="s">
        <v>224</v>
      </c>
      <c r="C9" s="225"/>
      <c r="D9" s="225"/>
      <c r="E9" s="225"/>
      <c r="F9" s="225"/>
      <c r="G9" s="225"/>
      <c r="H9" s="225"/>
      <c r="I9" s="225"/>
      <c r="J9" s="225"/>
      <c r="K9" s="225"/>
    </row>
    <row r="10" spans="1:11" s="77" customFormat="1" ht="23.15" customHeight="1">
      <c r="A10" s="78"/>
      <c r="B10" s="221" t="s">
        <v>348</v>
      </c>
      <c r="C10" s="223"/>
      <c r="D10" s="223"/>
      <c r="E10" s="223"/>
      <c r="F10" s="223"/>
      <c r="G10" s="223"/>
      <c r="H10" s="223"/>
      <c r="I10" s="223"/>
      <c r="J10" s="223"/>
      <c r="K10" s="224"/>
    </row>
    <row r="11" spans="1:11" s="77" customFormat="1" ht="23.15" customHeight="1">
      <c r="A11" s="78"/>
      <c r="B11" s="221" t="s">
        <v>446</v>
      </c>
      <c r="C11" s="223"/>
      <c r="D11" s="223"/>
      <c r="E11" s="223"/>
      <c r="F11" s="223"/>
      <c r="G11" s="223"/>
      <c r="H11" s="223"/>
      <c r="I11" s="223"/>
      <c r="J11" s="223"/>
      <c r="K11" s="224"/>
    </row>
    <row r="12" spans="1:11" s="77" customFormat="1" ht="15" customHeight="1">
      <c r="A12" s="225" t="s">
        <v>232</v>
      </c>
      <c r="B12" s="225" t="s">
        <v>224</v>
      </c>
      <c r="C12" s="225"/>
      <c r="D12" s="225"/>
      <c r="E12" s="225"/>
      <c r="F12" s="225"/>
      <c r="G12" s="225"/>
      <c r="H12" s="225"/>
      <c r="I12" s="225"/>
      <c r="J12" s="225"/>
      <c r="K12" s="225"/>
    </row>
    <row r="13" spans="1:11" s="77" customFormat="1" ht="23.15" customHeight="1">
      <c r="A13" s="78"/>
      <c r="B13" s="221" t="s">
        <v>327</v>
      </c>
      <c r="C13" s="223"/>
      <c r="D13" s="223"/>
      <c r="E13" s="223"/>
      <c r="F13" s="223"/>
      <c r="G13" s="223"/>
      <c r="H13" s="223"/>
      <c r="I13" s="223"/>
      <c r="J13" s="223"/>
      <c r="K13" s="224"/>
    </row>
    <row r="14" spans="1:11" s="77" customFormat="1" ht="23.15" customHeight="1">
      <c r="A14" s="78"/>
      <c r="B14" s="221" t="s">
        <v>328</v>
      </c>
      <c r="C14" s="223"/>
      <c r="D14" s="223"/>
      <c r="E14" s="223"/>
      <c r="F14" s="223"/>
      <c r="G14" s="223"/>
      <c r="H14" s="223"/>
      <c r="I14" s="223"/>
      <c r="J14" s="223"/>
      <c r="K14" s="224"/>
    </row>
    <row r="15" spans="1:11" s="77" customFormat="1" ht="15" customHeight="1">
      <c r="A15" s="226" t="s">
        <v>233</v>
      </c>
      <c r="B15" s="226" t="s">
        <v>224</v>
      </c>
      <c r="C15" s="226"/>
      <c r="D15" s="226"/>
      <c r="E15" s="226"/>
      <c r="F15" s="226"/>
      <c r="G15" s="226"/>
      <c r="H15" s="226"/>
      <c r="I15" s="226"/>
      <c r="J15" s="226"/>
      <c r="K15" s="226"/>
    </row>
    <row r="16" spans="1:11" s="77" customFormat="1" ht="23.15" customHeight="1">
      <c r="A16" s="80"/>
      <c r="B16" s="230" t="s">
        <v>234</v>
      </c>
      <c r="C16" s="230"/>
      <c r="D16" s="230"/>
      <c r="E16" s="230"/>
      <c r="F16" s="230"/>
      <c r="G16" s="230"/>
      <c r="H16" s="230"/>
      <c r="I16" s="230"/>
      <c r="J16" s="230"/>
      <c r="K16" s="230"/>
    </row>
    <row r="17" spans="1:11" s="77" customFormat="1" ht="23.15" customHeight="1">
      <c r="A17" s="80"/>
      <c r="B17" s="230" t="s">
        <v>236</v>
      </c>
      <c r="C17" s="230"/>
      <c r="D17" s="230"/>
      <c r="E17" s="230"/>
      <c r="F17" s="230"/>
      <c r="G17" s="230"/>
      <c r="H17" s="230"/>
      <c r="I17" s="230"/>
      <c r="J17" s="230"/>
      <c r="K17" s="230"/>
    </row>
    <row r="18" spans="1:11" s="77" customFormat="1" ht="23.15" customHeight="1">
      <c r="A18" s="80"/>
      <c r="B18" s="230" t="s">
        <v>443</v>
      </c>
      <c r="C18" s="236"/>
      <c r="D18" s="236"/>
      <c r="E18" s="236"/>
      <c r="F18" s="236"/>
      <c r="G18" s="236"/>
      <c r="H18" s="236"/>
      <c r="I18" s="236"/>
      <c r="J18" s="236"/>
      <c r="K18" s="236"/>
    </row>
    <row r="19" spans="1:11" s="77" customFormat="1" ht="15" customHeight="1">
      <c r="A19" s="234"/>
      <c r="B19" s="235"/>
      <c r="C19" s="235"/>
      <c r="D19" s="235"/>
      <c r="E19" s="235"/>
      <c r="F19" s="235"/>
      <c r="G19" s="235"/>
      <c r="H19" s="235"/>
      <c r="I19" s="235"/>
      <c r="J19" s="235"/>
      <c r="K19" s="235"/>
    </row>
    <row r="20" spans="1:11" s="83" customFormat="1" ht="15" customHeight="1">
      <c r="A20" s="231" t="s">
        <v>222</v>
      </c>
      <c r="B20" s="231"/>
      <c r="C20" s="231"/>
      <c r="D20" s="231"/>
      <c r="E20" s="231"/>
      <c r="F20" s="231"/>
      <c r="G20" s="231"/>
      <c r="H20" s="231"/>
      <c r="I20" s="231"/>
      <c r="J20" s="231"/>
      <c r="K20" s="231"/>
    </row>
    <row r="21" spans="1:11" ht="23.15" customHeight="1">
      <c r="A21" s="81"/>
      <c r="B21" s="224" t="s">
        <v>299</v>
      </c>
      <c r="C21" s="230"/>
      <c r="D21" s="230"/>
      <c r="E21" s="230"/>
      <c r="F21" s="230"/>
      <c r="G21" s="230"/>
      <c r="H21" s="230"/>
      <c r="I21" s="230"/>
      <c r="J21" s="230"/>
      <c r="K21" s="230"/>
    </row>
    <row r="22" spans="1:11" ht="23.15" customHeight="1">
      <c r="A22" s="81"/>
      <c r="B22" s="232" t="s">
        <v>255</v>
      </c>
      <c r="C22" s="233"/>
      <c r="D22" s="233"/>
      <c r="E22" s="233"/>
      <c r="F22" s="233"/>
      <c r="G22" s="233"/>
      <c r="H22" s="233"/>
      <c r="I22" s="233"/>
      <c r="J22" s="233"/>
      <c r="K22" s="233"/>
    </row>
    <row r="23" spans="1:11" s="77" customFormat="1" ht="15" customHeight="1">
      <c r="A23" s="227" t="s">
        <v>225</v>
      </c>
      <c r="B23" s="228"/>
      <c r="C23" s="228"/>
      <c r="D23" s="228"/>
      <c r="E23" s="228"/>
      <c r="F23" s="228"/>
      <c r="G23" s="228"/>
      <c r="H23" s="228"/>
      <c r="I23" s="228"/>
      <c r="J23" s="228"/>
      <c r="K23" s="229"/>
    </row>
    <row r="24" spans="1:11" s="77" customFormat="1" ht="23.15" customHeight="1">
      <c r="A24" s="79"/>
      <c r="B24" s="215" t="s">
        <v>235</v>
      </c>
      <c r="C24" s="216"/>
      <c r="D24" s="216"/>
      <c r="E24" s="216"/>
      <c r="F24" s="216"/>
      <c r="G24" s="216"/>
      <c r="H24" s="216"/>
      <c r="I24" s="216"/>
      <c r="J24" s="216"/>
      <c r="K24" s="217"/>
    </row>
    <row r="25" spans="1:11" s="77" customFormat="1" ht="23.15" customHeight="1">
      <c r="A25" s="79"/>
      <c r="B25" s="215" t="s">
        <v>303</v>
      </c>
      <c r="C25" s="216"/>
      <c r="D25" s="216"/>
      <c r="E25" s="216"/>
      <c r="F25" s="216"/>
      <c r="G25" s="216"/>
      <c r="H25" s="216"/>
      <c r="I25" s="216"/>
      <c r="J25" s="216"/>
      <c r="K25" s="217"/>
    </row>
    <row r="26" spans="1:11" s="77" customFormat="1" ht="23.15" customHeight="1">
      <c r="A26" s="79"/>
      <c r="B26" s="215" t="s">
        <v>292</v>
      </c>
      <c r="C26" s="216"/>
      <c r="D26" s="216"/>
      <c r="E26" s="216"/>
      <c r="F26" s="216"/>
      <c r="G26" s="216"/>
      <c r="H26" s="216"/>
      <c r="I26" s="216"/>
      <c r="J26" s="216"/>
      <c r="K26" s="217"/>
    </row>
    <row r="27" spans="1:11" s="77" customFormat="1" ht="23.15" customHeight="1">
      <c r="A27" s="79"/>
      <c r="B27" s="215" t="s">
        <v>454</v>
      </c>
      <c r="C27" s="216"/>
      <c r="D27" s="216"/>
      <c r="E27" s="216"/>
      <c r="F27" s="216"/>
      <c r="G27" s="216"/>
      <c r="H27" s="216"/>
      <c r="I27" s="216"/>
      <c r="J27" s="216"/>
      <c r="K27" s="217"/>
    </row>
    <row r="28" spans="1:11" s="77" customFormat="1" ht="23.15" customHeight="1">
      <c r="A28" s="79"/>
      <c r="B28" s="215" t="s">
        <v>382</v>
      </c>
      <c r="C28" s="216"/>
      <c r="D28" s="216"/>
      <c r="E28" s="216"/>
      <c r="F28" s="216"/>
      <c r="G28" s="216"/>
      <c r="H28" s="216"/>
      <c r="I28" s="216"/>
      <c r="J28" s="216"/>
      <c r="K28" s="217"/>
    </row>
    <row r="29" spans="1:11" s="77" customFormat="1" ht="23.15" customHeight="1">
      <c r="A29" s="79"/>
      <c r="B29" s="218" t="s">
        <v>383</v>
      </c>
      <c r="C29" s="219"/>
      <c r="D29" s="219"/>
      <c r="E29" s="219"/>
      <c r="F29" s="219"/>
      <c r="G29" s="219"/>
      <c r="H29" s="219"/>
      <c r="I29" s="219"/>
      <c r="J29" s="219"/>
      <c r="K29" s="220"/>
    </row>
    <row r="30" spans="1:11" s="77" customFormat="1" ht="23.15" customHeight="1">
      <c r="A30" s="79"/>
      <c r="B30" s="218" t="s">
        <v>384</v>
      </c>
      <c r="C30" s="219"/>
      <c r="D30" s="219"/>
      <c r="E30" s="219"/>
      <c r="F30" s="219"/>
      <c r="G30" s="219"/>
      <c r="H30" s="219"/>
      <c r="I30" s="219"/>
      <c r="J30" s="219"/>
      <c r="K30" s="220"/>
    </row>
    <row r="31" spans="1:11" s="77" customFormat="1" ht="25.15" customHeight="1">
      <c r="A31" s="82"/>
      <c r="B31" s="221" t="s">
        <v>385</v>
      </c>
      <c r="C31" s="216"/>
      <c r="D31" s="216"/>
      <c r="E31" s="216"/>
      <c r="F31" s="216"/>
      <c r="G31" s="216"/>
      <c r="H31" s="216"/>
      <c r="I31" s="216"/>
      <c r="J31" s="216"/>
      <c r="K31" s="217"/>
    </row>
    <row r="32" spans="1:11" s="77" customFormat="1" ht="33" customHeight="1">
      <c r="A32" s="212" t="s">
        <v>256</v>
      </c>
      <c r="B32" s="213"/>
      <c r="C32" s="213"/>
      <c r="D32" s="213"/>
      <c r="E32" s="213"/>
      <c r="F32" s="213"/>
      <c r="G32" s="213"/>
      <c r="H32" s="213"/>
      <c r="I32" s="213"/>
      <c r="J32" s="213"/>
      <c r="K32" s="213"/>
    </row>
    <row r="33" s="77" customFormat="1" ht="12"/>
    <row r="34" s="77" customFormat="1" ht="12"/>
    <row r="35" s="77" customFormat="1" ht="12"/>
    <row r="36" s="77" customFormat="1" ht="12"/>
  </sheetData>
  <mergeCells count="32">
    <mergeCell ref="B7:K7"/>
    <mergeCell ref="B11:K11"/>
    <mergeCell ref="A1:K1"/>
    <mergeCell ref="B2:K2"/>
    <mergeCell ref="B3:K3"/>
    <mergeCell ref="A5:K5"/>
    <mergeCell ref="A6:K6"/>
    <mergeCell ref="A15:K15"/>
    <mergeCell ref="A23:K23"/>
    <mergeCell ref="B16:K16"/>
    <mergeCell ref="B17:K17"/>
    <mergeCell ref="A20:K20"/>
    <mergeCell ref="B21:K21"/>
    <mergeCell ref="B22:K22"/>
    <mergeCell ref="A19:K19"/>
    <mergeCell ref="B18:K18"/>
    <mergeCell ref="A32:K32"/>
    <mergeCell ref="A4:K4"/>
    <mergeCell ref="B26:K26"/>
    <mergeCell ref="B28:K28"/>
    <mergeCell ref="B29:K29"/>
    <mergeCell ref="B30:K30"/>
    <mergeCell ref="B31:K31"/>
    <mergeCell ref="B8:K8"/>
    <mergeCell ref="B10:K10"/>
    <mergeCell ref="A9:K9"/>
    <mergeCell ref="A12:K12"/>
    <mergeCell ref="B27:K27"/>
    <mergeCell ref="B25:K25"/>
    <mergeCell ref="B24:K24"/>
    <mergeCell ref="B13:K13"/>
    <mergeCell ref="B14:K14"/>
  </mergeCells>
  <phoneticPr fontId="1"/>
  <dataValidations count="1">
    <dataValidation type="list" showInputMessage="1" showErrorMessage="1" sqref="A31" xr:uid="{00000000-0002-0000-0100-000000000000}">
      <formula1>$Q$1:$Q$3</formula1>
    </dataValidation>
  </dataValidations>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0</xdr:col>
                    <xdr:colOff>241300</xdr:colOff>
                    <xdr:row>20</xdr:row>
                    <xdr:rowOff>260350</xdr:rowOff>
                  </from>
                  <to>
                    <xdr:col>0</xdr:col>
                    <xdr:colOff>438150</xdr:colOff>
                    <xdr:row>22</xdr:row>
                    <xdr:rowOff>19050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0</xdr:col>
                    <xdr:colOff>241300</xdr:colOff>
                    <xdr:row>19</xdr:row>
                    <xdr:rowOff>146050</xdr:rowOff>
                  </from>
                  <to>
                    <xdr:col>0</xdr:col>
                    <xdr:colOff>438150</xdr:colOff>
                    <xdr:row>20</xdr:row>
                    <xdr:rowOff>279400</xdr:rowOff>
                  </to>
                </anchor>
              </controlPr>
            </control>
          </mc:Choice>
        </mc:AlternateContent>
        <mc:AlternateContent xmlns:mc="http://schemas.openxmlformats.org/markup-compatibility/2006">
          <mc:Choice Requires="x14">
            <control shapeId="11273" r:id="rId6" name="Check Box 9">
              <controlPr defaultSize="0" autoFill="0" autoLine="0" autoPict="0">
                <anchor moveWithCells="1">
                  <from>
                    <xdr:col>0</xdr:col>
                    <xdr:colOff>228600</xdr:colOff>
                    <xdr:row>5</xdr:row>
                    <xdr:rowOff>152400</xdr:rowOff>
                  </from>
                  <to>
                    <xdr:col>0</xdr:col>
                    <xdr:colOff>431800</xdr:colOff>
                    <xdr:row>7</xdr:row>
                    <xdr:rowOff>0</xdr:rowOff>
                  </to>
                </anchor>
              </controlPr>
            </control>
          </mc:Choice>
        </mc:AlternateContent>
        <mc:AlternateContent xmlns:mc="http://schemas.openxmlformats.org/markup-compatibility/2006">
          <mc:Choice Requires="x14">
            <control shapeId="11274" r:id="rId7" name="Check Box 10">
              <controlPr defaultSize="0" autoFill="0" autoLine="0" autoPict="0">
                <anchor moveWithCells="1">
                  <from>
                    <xdr:col>0</xdr:col>
                    <xdr:colOff>228600</xdr:colOff>
                    <xdr:row>6</xdr:row>
                    <xdr:rowOff>266700</xdr:rowOff>
                  </from>
                  <to>
                    <xdr:col>0</xdr:col>
                    <xdr:colOff>431800</xdr:colOff>
                    <xdr:row>8</xdr:row>
                    <xdr:rowOff>31750</xdr:rowOff>
                  </to>
                </anchor>
              </controlPr>
            </control>
          </mc:Choice>
        </mc:AlternateContent>
        <mc:AlternateContent xmlns:mc="http://schemas.openxmlformats.org/markup-compatibility/2006">
          <mc:Choice Requires="x14">
            <control shapeId="11278" r:id="rId8" name="Check Box 14">
              <controlPr defaultSize="0" autoFill="0" autoLine="0" autoPict="0">
                <anchor moveWithCells="1">
                  <from>
                    <xdr:col>0</xdr:col>
                    <xdr:colOff>228600</xdr:colOff>
                    <xdr:row>9</xdr:row>
                    <xdr:rowOff>260350</xdr:rowOff>
                  </from>
                  <to>
                    <xdr:col>0</xdr:col>
                    <xdr:colOff>431800</xdr:colOff>
                    <xdr:row>11</xdr:row>
                    <xdr:rowOff>19050</xdr:rowOff>
                  </to>
                </anchor>
              </controlPr>
            </control>
          </mc:Choice>
        </mc:AlternateContent>
        <mc:AlternateContent xmlns:mc="http://schemas.openxmlformats.org/markup-compatibility/2006">
          <mc:Choice Requires="x14">
            <control shapeId="11281" r:id="rId9" name="Check Box 17">
              <controlPr defaultSize="0" autoFill="0" autoLine="0" autoPict="0">
                <anchor moveWithCells="1">
                  <from>
                    <xdr:col>0</xdr:col>
                    <xdr:colOff>228600</xdr:colOff>
                    <xdr:row>8</xdr:row>
                    <xdr:rowOff>133350</xdr:rowOff>
                  </from>
                  <to>
                    <xdr:col>0</xdr:col>
                    <xdr:colOff>431800</xdr:colOff>
                    <xdr:row>9</xdr:row>
                    <xdr:rowOff>266700</xdr:rowOff>
                  </to>
                </anchor>
              </controlPr>
            </control>
          </mc:Choice>
        </mc:AlternateContent>
        <mc:AlternateContent xmlns:mc="http://schemas.openxmlformats.org/markup-compatibility/2006">
          <mc:Choice Requires="x14">
            <control shapeId="11282" r:id="rId10" name="Check Box 18">
              <controlPr defaultSize="0" autoFill="0" autoLine="0" autoPict="0">
                <anchor moveWithCells="1">
                  <from>
                    <xdr:col>0</xdr:col>
                    <xdr:colOff>228600</xdr:colOff>
                    <xdr:row>11</xdr:row>
                    <xdr:rowOff>133350</xdr:rowOff>
                  </from>
                  <to>
                    <xdr:col>0</xdr:col>
                    <xdr:colOff>431800</xdr:colOff>
                    <xdr:row>12</xdr:row>
                    <xdr:rowOff>266700</xdr:rowOff>
                  </to>
                </anchor>
              </controlPr>
            </control>
          </mc:Choice>
        </mc:AlternateContent>
        <mc:AlternateContent xmlns:mc="http://schemas.openxmlformats.org/markup-compatibility/2006">
          <mc:Choice Requires="x14">
            <control shapeId="11283" r:id="rId11" name="Check Box 19">
              <controlPr defaultSize="0" autoFill="0" autoLine="0" autoPict="0">
                <anchor moveWithCells="1">
                  <from>
                    <xdr:col>0</xdr:col>
                    <xdr:colOff>228600</xdr:colOff>
                    <xdr:row>12</xdr:row>
                    <xdr:rowOff>279400</xdr:rowOff>
                  </from>
                  <to>
                    <xdr:col>0</xdr:col>
                    <xdr:colOff>431800</xdr:colOff>
                    <xdr:row>14</xdr:row>
                    <xdr:rowOff>38100</xdr:rowOff>
                  </to>
                </anchor>
              </controlPr>
            </control>
          </mc:Choice>
        </mc:AlternateContent>
        <mc:AlternateContent xmlns:mc="http://schemas.openxmlformats.org/markup-compatibility/2006">
          <mc:Choice Requires="x14">
            <control shapeId="11285" r:id="rId12" name="Check Box 21">
              <controlPr defaultSize="0" autoFill="0" autoLine="0" autoPict="0">
                <anchor moveWithCells="1">
                  <from>
                    <xdr:col>0</xdr:col>
                    <xdr:colOff>228600</xdr:colOff>
                    <xdr:row>11</xdr:row>
                    <xdr:rowOff>133350</xdr:rowOff>
                  </from>
                  <to>
                    <xdr:col>0</xdr:col>
                    <xdr:colOff>431800</xdr:colOff>
                    <xdr:row>12</xdr:row>
                    <xdr:rowOff>266700</xdr:rowOff>
                  </to>
                </anchor>
              </controlPr>
            </control>
          </mc:Choice>
        </mc:AlternateContent>
        <mc:AlternateContent xmlns:mc="http://schemas.openxmlformats.org/markup-compatibility/2006">
          <mc:Choice Requires="x14">
            <control shapeId="11287" r:id="rId13" name="Check Box 23">
              <controlPr defaultSize="0" autoFill="0" autoLine="0" autoPict="0">
                <anchor moveWithCells="1">
                  <from>
                    <xdr:col>0</xdr:col>
                    <xdr:colOff>228600</xdr:colOff>
                    <xdr:row>14</xdr:row>
                    <xdr:rowOff>133350</xdr:rowOff>
                  </from>
                  <to>
                    <xdr:col>0</xdr:col>
                    <xdr:colOff>431800</xdr:colOff>
                    <xdr:row>15</xdr:row>
                    <xdr:rowOff>266700</xdr:rowOff>
                  </to>
                </anchor>
              </controlPr>
            </control>
          </mc:Choice>
        </mc:AlternateContent>
        <mc:AlternateContent xmlns:mc="http://schemas.openxmlformats.org/markup-compatibility/2006">
          <mc:Choice Requires="x14">
            <control shapeId="11288" r:id="rId14" name="Check Box 24">
              <controlPr defaultSize="0" autoFill="0" autoLine="0" autoPict="0">
                <anchor moveWithCells="1">
                  <from>
                    <xdr:col>0</xdr:col>
                    <xdr:colOff>228600</xdr:colOff>
                    <xdr:row>15</xdr:row>
                    <xdr:rowOff>266700</xdr:rowOff>
                  </from>
                  <to>
                    <xdr:col>0</xdr:col>
                    <xdr:colOff>431800</xdr:colOff>
                    <xdr:row>17</xdr:row>
                    <xdr:rowOff>31750</xdr:rowOff>
                  </to>
                </anchor>
              </controlPr>
            </control>
          </mc:Choice>
        </mc:AlternateContent>
        <mc:AlternateContent xmlns:mc="http://schemas.openxmlformats.org/markup-compatibility/2006">
          <mc:Choice Requires="x14">
            <control shapeId="11290" r:id="rId15" name="Check Box 26">
              <controlPr defaultSize="0" autoFill="0" autoLine="0" autoPict="0">
                <anchor moveWithCells="1">
                  <from>
                    <xdr:col>0</xdr:col>
                    <xdr:colOff>228600</xdr:colOff>
                    <xdr:row>14</xdr:row>
                    <xdr:rowOff>133350</xdr:rowOff>
                  </from>
                  <to>
                    <xdr:col>0</xdr:col>
                    <xdr:colOff>431800</xdr:colOff>
                    <xdr:row>15</xdr:row>
                    <xdr:rowOff>266700</xdr:rowOff>
                  </to>
                </anchor>
              </controlPr>
            </control>
          </mc:Choice>
        </mc:AlternateContent>
        <mc:AlternateContent xmlns:mc="http://schemas.openxmlformats.org/markup-compatibility/2006">
          <mc:Choice Requires="x14">
            <control shapeId="11296" r:id="rId16" name="Check Box 32">
              <controlPr defaultSize="0" autoFill="0" autoLine="0" autoPict="0">
                <anchor moveWithCells="1">
                  <from>
                    <xdr:col>0</xdr:col>
                    <xdr:colOff>228600</xdr:colOff>
                    <xdr:row>23</xdr:row>
                    <xdr:rowOff>0</xdr:rowOff>
                  </from>
                  <to>
                    <xdr:col>0</xdr:col>
                    <xdr:colOff>431800</xdr:colOff>
                    <xdr:row>24</xdr:row>
                    <xdr:rowOff>38100</xdr:rowOff>
                  </to>
                </anchor>
              </controlPr>
            </control>
          </mc:Choice>
        </mc:AlternateContent>
        <mc:AlternateContent xmlns:mc="http://schemas.openxmlformats.org/markup-compatibility/2006">
          <mc:Choice Requires="x14">
            <control shapeId="11298" r:id="rId17" name="Check Box 34">
              <controlPr defaultSize="0" autoFill="0" autoLine="0" autoPict="0">
                <anchor moveWithCells="1">
                  <from>
                    <xdr:col>0</xdr:col>
                    <xdr:colOff>228600</xdr:colOff>
                    <xdr:row>25</xdr:row>
                    <xdr:rowOff>12700</xdr:rowOff>
                  </from>
                  <to>
                    <xdr:col>0</xdr:col>
                    <xdr:colOff>431800</xdr:colOff>
                    <xdr:row>26</xdr:row>
                    <xdr:rowOff>50800</xdr:rowOff>
                  </to>
                </anchor>
              </controlPr>
            </control>
          </mc:Choice>
        </mc:AlternateContent>
        <mc:AlternateContent xmlns:mc="http://schemas.openxmlformats.org/markup-compatibility/2006">
          <mc:Choice Requires="x14">
            <control shapeId="11300" r:id="rId18" name="Check Box 36">
              <controlPr defaultSize="0" autoFill="0" autoLine="0" autoPict="0">
                <anchor moveWithCells="1">
                  <from>
                    <xdr:col>0</xdr:col>
                    <xdr:colOff>228600</xdr:colOff>
                    <xdr:row>27</xdr:row>
                    <xdr:rowOff>19050</xdr:rowOff>
                  </from>
                  <to>
                    <xdr:col>0</xdr:col>
                    <xdr:colOff>431800</xdr:colOff>
                    <xdr:row>28</xdr:row>
                    <xdr:rowOff>57150</xdr:rowOff>
                  </to>
                </anchor>
              </controlPr>
            </control>
          </mc:Choice>
        </mc:AlternateContent>
        <mc:AlternateContent xmlns:mc="http://schemas.openxmlformats.org/markup-compatibility/2006">
          <mc:Choice Requires="x14">
            <control shapeId="11302" r:id="rId19" name="Check Box 38">
              <controlPr defaultSize="0" autoFill="0" autoLine="0" autoPict="0">
                <anchor moveWithCells="1">
                  <from>
                    <xdr:col>0</xdr:col>
                    <xdr:colOff>228600</xdr:colOff>
                    <xdr:row>27</xdr:row>
                    <xdr:rowOff>323850</xdr:rowOff>
                  </from>
                  <to>
                    <xdr:col>0</xdr:col>
                    <xdr:colOff>431800</xdr:colOff>
                    <xdr:row>29</xdr:row>
                    <xdr:rowOff>38100</xdr:rowOff>
                  </to>
                </anchor>
              </controlPr>
            </control>
          </mc:Choice>
        </mc:AlternateContent>
        <mc:AlternateContent xmlns:mc="http://schemas.openxmlformats.org/markup-compatibility/2006">
          <mc:Choice Requires="x14">
            <control shapeId="11304" r:id="rId20" name="Check Box 40">
              <controlPr defaultSize="0" autoFill="0" autoLine="0" autoPict="0">
                <anchor moveWithCells="1">
                  <from>
                    <xdr:col>0</xdr:col>
                    <xdr:colOff>228600</xdr:colOff>
                    <xdr:row>28</xdr:row>
                    <xdr:rowOff>317500</xdr:rowOff>
                  </from>
                  <to>
                    <xdr:col>0</xdr:col>
                    <xdr:colOff>431800</xdr:colOff>
                    <xdr:row>30</xdr:row>
                    <xdr:rowOff>38100</xdr:rowOff>
                  </to>
                </anchor>
              </controlPr>
            </control>
          </mc:Choice>
        </mc:AlternateContent>
        <mc:AlternateContent xmlns:mc="http://schemas.openxmlformats.org/markup-compatibility/2006">
          <mc:Choice Requires="x14">
            <control shapeId="11305" r:id="rId21" name="Check Box 41">
              <controlPr defaultSize="0" autoFill="0" autoLine="0" autoPict="0">
                <anchor moveWithCells="1">
                  <from>
                    <xdr:col>0</xdr:col>
                    <xdr:colOff>228600</xdr:colOff>
                    <xdr:row>29</xdr:row>
                    <xdr:rowOff>260350</xdr:rowOff>
                  </from>
                  <to>
                    <xdr:col>0</xdr:col>
                    <xdr:colOff>431800</xdr:colOff>
                    <xdr:row>30</xdr:row>
                    <xdr:rowOff>298450</xdr:rowOff>
                  </to>
                </anchor>
              </controlPr>
            </control>
          </mc:Choice>
        </mc:AlternateContent>
        <mc:AlternateContent xmlns:mc="http://schemas.openxmlformats.org/markup-compatibility/2006">
          <mc:Choice Requires="x14">
            <control shapeId="11307" r:id="rId22" name="Check Box 43">
              <controlPr defaultSize="0" autoFill="0" autoLine="0" autoPict="0">
                <anchor moveWithCells="1">
                  <from>
                    <xdr:col>0</xdr:col>
                    <xdr:colOff>228600</xdr:colOff>
                    <xdr:row>26</xdr:row>
                    <xdr:rowOff>12700</xdr:rowOff>
                  </from>
                  <to>
                    <xdr:col>0</xdr:col>
                    <xdr:colOff>431800</xdr:colOff>
                    <xdr:row>27</xdr:row>
                    <xdr:rowOff>50800</xdr:rowOff>
                  </to>
                </anchor>
              </controlPr>
            </control>
          </mc:Choice>
        </mc:AlternateContent>
        <mc:AlternateContent xmlns:mc="http://schemas.openxmlformats.org/markup-compatibility/2006">
          <mc:Choice Requires="x14">
            <control shapeId="11308" r:id="rId23" name="Check Box 44">
              <controlPr defaultSize="0" autoFill="0" autoLine="0" autoPict="0">
                <anchor moveWithCells="1">
                  <from>
                    <xdr:col>0</xdr:col>
                    <xdr:colOff>228600</xdr:colOff>
                    <xdr:row>24</xdr:row>
                    <xdr:rowOff>0</xdr:rowOff>
                  </from>
                  <to>
                    <xdr:col>0</xdr:col>
                    <xdr:colOff>431800</xdr:colOff>
                    <xdr:row>25</xdr:row>
                    <xdr:rowOff>38100</xdr:rowOff>
                  </to>
                </anchor>
              </controlPr>
            </control>
          </mc:Choice>
        </mc:AlternateContent>
        <mc:AlternateContent xmlns:mc="http://schemas.openxmlformats.org/markup-compatibility/2006">
          <mc:Choice Requires="x14">
            <control shapeId="11309" r:id="rId24" name="Check Box 45">
              <controlPr defaultSize="0" autoFill="0" autoLine="0" autoPict="0">
                <anchor moveWithCells="1">
                  <from>
                    <xdr:col>0</xdr:col>
                    <xdr:colOff>228600</xdr:colOff>
                    <xdr:row>26</xdr:row>
                    <xdr:rowOff>12700</xdr:rowOff>
                  </from>
                  <to>
                    <xdr:col>0</xdr:col>
                    <xdr:colOff>431800</xdr:colOff>
                    <xdr:row>27</xdr:row>
                    <xdr:rowOff>50800</xdr:rowOff>
                  </to>
                </anchor>
              </controlPr>
            </control>
          </mc:Choice>
        </mc:AlternateContent>
        <mc:AlternateContent xmlns:mc="http://schemas.openxmlformats.org/markup-compatibility/2006">
          <mc:Choice Requires="x14">
            <control shapeId="11310" r:id="rId25" name="Check Box 46">
              <controlPr defaultSize="0" autoFill="0" autoLine="0" autoPict="0">
                <anchor moveWithCells="1">
                  <from>
                    <xdr:col>0</xdr:col>
                    <xdr:colOff>228600</xdr:colOff>
                    <xdr:row>16</xdr:row>
                    <xdr:rowOff>266700</xdr:rowOff>
                  </from>
                  <to>
                    <xdr:col>0</xdr:col>
                    <xdr:colOff>431800</xdr:colOff>
                    <xdr:row>18</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M170"/>
  <sheetViews>
    <sheetView view="pageBreakPreview" zoomScaleNormal="100" zoomScaleSheetLayoutView="100" zoomScalePageLayoutView="55" workbookViewId="0">
      <selection activeCell="X8" sqref="X8:AC8"/>
    </sheetView>
  </sheetViews>
  <sheetFormatPr defaultColWidth="2.6328125" defaultRowHeight="14.5" customHeight="1"/>
  <cols>
    <col min="1" max="34" width="2.453125" style="8" customWidth="1"/>
    <col min="35" max="35" width="3.36328125" style="8" customWidth="1"/>
    <col min="36" max="36" width="2.453125" style="8" customWidth="1"/>
    <col min="37" max="37" width="3.453125" style="8" customWidth="1"/>
    <col min="38" max="39" width="2.453125" style="8" customWidth="1"/>
    <col min="40" max="16384" width="2.6328125" style="8"/>
  </cols>
  <sheetData>
    <row r="1" spans="1:39" ht="14.5" customHeight="1">
      <c r="AL1" s="50" t="s">
        <v>91</v>
      </c>
    </row>
    <row r="3" spans="1:39" ht="14.5" customHeight="1">
      <c r="AD3" s="246"/>
      <c r="AE3" s="246"/>
      <c r="AF3" s="246"/>
      <c r="AG3" s="246"/>
      <c r="AH3" s="8" t="s">
        <v>124</v>
      </c>
      <c r="AI3" s="246"/>
      <c r="AJ3" s="246"/>
      <c r="AK3" s="246"/>
      <c r="AL3" s="8" t="s">
        <v>0</v>
      </c>
    </row>
    <row r="4" spans="1:39" ht="14.5" customHeight="1">
      <c r="AF4" s="243">
        <v>2022</v>
      </c>
      <c r="AG4" s="243"/>
      <c r="AH4" s="8" t="s">
        <v>1</v>
      </c>
      <c r="AI4" s="62"/>
      <c r="AJ4" s="8" t="s">
        <v>2</v>
      </c>
      <c r="AK4" s="62"/>
      <c r="AL4" s="8" t="s">
        <v>3</v>
      </c>
    </row>
    <row r="5" spans="1:39" ht="14.5" customHeight="1">
      <c r="B5" s="247" t="s">
        <v>4</v>
      </c>
      <c r="C5" s="247"/>
      <c r="D5" s="247"/>
      <c r="E5" s="247"/>
      <c r="F5" s="247"/>
      <c r="G5" s="247"/>
      <c r="H5" s="247"/>
      <c r="I5" s="247"/>
      <c r="J5" s="247"/>
      <c r="K5" s="247"/>
      <c r="L5" s="247"/>
      <c r="M5" s="247"/>
      <c r="N5" s="247"/>
    </row>
    <row r="6" spans="1:39" ht="14.5" customHeight="1">
      <c r="B6" s="247" t="s">
        <v>130</v>
      </c>
      <c r="C6" s="247"/>
      <c r="D6" s="247"/>
      <c r="E6" s="247"/>
      <c r="F6" s="247"/>
      <c r="G6" s="247"/>
      <c r="H6" s="247"/>
      <c r="I6" s="247"/>
      <c r="J6" s="247"/>
      <c r="K6" s="247"/>
      <c r="L6" s="247"/>
      <c r="M6" s="247"/>
      <c r="N6" s="247"/>
    </row>
    <row r="8" spans="1:39" ht="14.5" customHeight="1">
      <c r="R8" s="95" t="s">
        <v>5</v>
      </c>
      <c r="S8" s="95"/>
      <c r="T8" s="95"/>
      <c r="U8" s="95"/>
      <c r="V8" s="95"/>
      <c r="W8" s="95"/>
      <c r="X8" s="248"/>
      <c r="Y8" s="248"/>
      <c r="Z8" s="248"/>
      <c r="AA8" s="248"/>
      <c r="AB8" s="248"/>
      <c r="AC8" s="248"/>
      <c r="AD8" s="13"/>
      <c r="AE8" s="251"/>
      <c r="AF8" s="251"/>
      <c r="AG8" s="251"/>
      <c r="AH8" s="251"/>
      <c r="AI8" s="251"/>
      <c r="AJ8" s="37"/>
      <c r="AK8" s="13"/>
    </row>
    <row r="10" spans="1:39" ht="14.5" customHeight="1">
      <c r="R10" s="250" t="s">
        <v>6</v>
      </c>
      <c r="S10" s="250"/>
      <c r="T10" s="250"/>
      <c r="U10" s="250"/>
      <c r="V10" s="250"/>
      <c r="X10" s="249"/>
      <c r="Y10" s="249"/>
      <c r="Z10" s="249"/>
      <c r="AA10" s="249"/>
      <c r="AB10" s="249"/>
      <c r="AC10" s="249"/>
      <c r="AD10" s="249"/>
      <c r="AE10" s="249"/>
      <c r="AF10" s="249"/>
      <c r="AG10" s="249"/>
      <c r="AH10" s="249"/>
      <c r="AI10" s="249"/>
      <c r="AJ10" s="249"/>
      <c r="AK10" s="249"/>
      <c r="AL10" s="8" t="s">
        <v>301</v>
      </c>
    </row>
    <row r="11" spans="1:39" ht="14.5" customHeight="1">
      <c r="W11" s="13"/>
      <c r="X11" s="249"/>
      <c r="Y11" s="249"/>
      <c r="Z11" s="249"/>
      <c r="AA11" s="249"/>
      <c r="AB11" s="249"/>
      <c r="AC11" s="249"/>
      <c r="AD11" s="249"/>
      <c r="AE11" s="249"/>
      <c r="AF11" s="249"/>
      <c r="AG11" s="249"/>
      <c r="AH11" s="249"/>
      <c r="AI11" s="249"/>
      <c r="AJ11" s="249"/>
      <c r="AK11" s="249"/>
    </row>
    <row r="12" spans="1:39" ht="14.5" customHeight="1">
      <c r="Z12" s="7"/>
      <c r="AA12" s="7"/>
      <c r="AB12" s="7"/>
      <c r="AC12" s="7"/>
      <c r="AD12" s="7"/>
      <c r="AE12" s="7"/>
      <c r="AF12" s="7"/>
      <c r="AG12" s="7"/>
      <c r="AH12" s="7"/>
      <c r="AI12" s="7"/>
      <c r="AJ12" s="7"/>
      <c r="AK12" s="7"/>
    </row>
    <row r="13" spans="1:39" ht="14.5" customHeight="1">
      <c r="R13" s="250" t="s">
        <v>7</v>
      </c>
      <c r="S13" s="250"/>
      <c r="T13" s="250"/>
      <c r="U13" s="250"/>
      <c r="V13" s="250"/>
      <c r="X13" s="248"/>
      <c r="Y13" s="248"/>
      <c r="Z13" s="248"/>
      <c r="AA13" s="248"/>
      <c r="AB13" s="248"/>
      <c r="AC13" s="248"/>
      <c r="AD13" s="248"/>
      <c r="AE13" s="248"/>
      <c r="AF13" s="248"/>
      <c r="AG13" s="248"/>
      <c r="AH13" s="248"/>
      <c r="AI13" s="248"/>
      <c r="AJ13" s="248"/>
      <c r="AK13" s="248"/>
      <c r="AL13" s="161" t="s">
        <v>8</v>
      </c>
    </row>
    <row r="15" spans="1:39" ht="14.5" customHeight="1">
      <c r="A15" s="114"/>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row>
    <row r="16" spans="1:39" s="114" customFormat="1" ht="14.5" customHeight="1">
      <c r="A16" s="8"/>
      <c r="B16" s="8"/>
      <c r="C16" s="8"/>
      <c r="D16" s="8"/>
      <c r="E16" s="8"/>
      <c r="F16" s="8"/>
      <c r="G16" s="8"/>
      <c r="H16" s="8"/>
      <c r="I16" s="8"/>
      <c r="J16" s="245" t="s">
        <v>409</v>
      </c>
      <c r="K16" s="245"/>
      <c r="L16" s="245"/>
      <c r="M16" s="245"/>
      <c r="N16" s="245"/>
      <c r="O16" s="245"/>
      <c r="P16" s="245"/>
      <c r="Q16" s="245"/>
      <c r="R16" s="245"/>
      <c r="S16" s="245"/>
      <c r="T16" s="245"/>
      <c r="U16" s="245"/>
      <c r="V16" s="245"/>
      <c r="W16" s="245"/>
      <c r="X16" s="245"/>
      <c r="Y16" s="245"/>
      <c r="Z16" s="245"/>
      <c r="AA16" s="245"/>
      <c r="AB16" s="245"/>
      <c r="AC16" s="245"/>
      <c r="AD16" s="8"/>
      <c r="AE16" s="8"/>
      <c r="AF16" s="8"/>
      <c r="AG16" s="8"/>
      <c r="AH16" s="8"/>
      <c r="AI16" s="8"/>
      <c r="AJ16" s="8"/>
      <c r="AK16" s="8"/>
      <c r="AL16" s="8"/>
      <c r="AM16" s="8"/>
    </row>
    <row r="17" spans="1:39" s="114" customFormat="1" ht="14.5" customHeight="1">
      <c r="A17" s="8"/>
      <c r="B17" s="8"/>
      <c r="C17" s="8"/>
      <c r="D17" s="8"/>
      <c r="E17" s="8"/>
      <c r="F17" s="8"/>
      <c r="G17" s="8"/>
      <c r="H17" s="8"/>
      <c r="I17" s="8"/>
      <c r="J17" s="245"/>
      <c r="K17" s="245"/>
      <c r="L17" s="245"/>
      <c r="M17" s="245"/>
      <c r="N17" s="245"/>
      <c r="O17" s="245"/>
      <c r="P17" s="245"/>
      <c r="Q17" s="245"/>
      <c r="R17" s="245"/>
      <c r="S17" s="245"/>
      <c r="T17" s="245"/>
      <c r="U17" s="245"/>
      <c r="V17" s="245"/>
      <c r="W17" s="245"/>
      <c r="X17" s="245"/>
      <c r="Y17" s="245"/>
      <c r="Z17" s="245"/>
      <c r="AA17" s="245"/>
      <c r="AB17" s="245"/>
      <c r="AC17" s="245"/>
      <c r="AD17" s="8"/>
      <c r="AE17" s="8"/>
      <c r="AF17" s="8"/>
      <c r="AG17" s="8"/>
      <c r="AH17" s="8"/>
      <c r="AI17" s="8"/>
      <c r="AJ17" s="8"/>
      <c r="AK17" s="8"/>
      <c r="AL17" s="8"/>
      <c r="AM17" s="8"/>
    </row>
    <row r="19" spans="1:39" ht="14.5" customHeight="1">
      <c r="B19" s="244" t="s">
        <v>410</v>
      </c>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row>
    <row r="21" spans="1:39" ht="14.5" customHeight="1">
      <c r="T21" s="27" t="s">
        <v>9</v>
      </c>
    </row>
    <row r="22" spans="1:39" ht="14.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row>
    <row r="23" spans="1:39" ht="14.5" customHeight="1">
      <c r="A23" s="121"/>
      <c r="B23" s="121"/>
      <c r="C23" s="121"/>
      <c r="D23" s="121"/>
      <c r="E23" s="121"/>
      <c r="F23" s="121"/>
      <c r="G23" s="121"/>
      <c r="H23" s="121"/>
      <c r="I23" s="121"/>
      <c r="J23" s="121"/>
      <c r="K23" s="121"/>
      <c r="L23" s="121"/>
      <c r="M23" s="121"/>
      <c r="N23" s="121"/>
      <c r="O23" s="121"/>
      <c r="P23" s="121"/>
      <c r="Q23" s="121"/>
      <c r="R23" s="121"/>
      <c r="S23" s="121"/>
      <c r="T23" s="137"/>
      <c r="U23" s="121"/>
      <c r="V23" s="121"/>
      <c r="W23" s="121"/>
      <c r="X23" s="121"/>
      <c r="Y23" s="121"/>
      <c r="Z23" s="121"/>
      <c r="AA23" s="121"/>
      <c r="AB23" s="121"/>
      <c r="AC23" s="121"/>
      <c r="AD23" s="121"/>
      <c r="AE23" s="121"/>
      <c r="AF23" s="121"/>
      <c r="AG23" s="121"/>
      <c r="AH23" s="121"/>
      <c r="AI23" s="121"/>
      <c r="AJ23" s="121"/>
      <c r="AK23" s="121"/>
      <c r="AL23" s="121"/>
      <c r="AM23" s="121"/>
    </row>
    <row r="24" spans="1:39" ht="14.5" customHeight="1">
      <c r="A24" s="121"/>
      <c r="B24" s="121"/>
      <c r="C24" s="121"/>
      <c r="D24" s="121"/>
      <c r="E24" s="121"/>
      <c r="F24" s="121"/>
      <c r="G24" s="121"/>
      <c r="H24" s="121"/>
      <c r="I24" s="121"/>
      <c r="J24" s="121"/>
      <c r="K24" s="121"/>
      <c r="L24" s="121"/>
      <c r="M24" s="121"/>
      <c r="N24" s="121"/>
      <c r="O24" s="121"/>
      <c r="P24" s="121"/>
      <c r="Q24" s="121"/>
      <c r="R24" s="121"/>
      <c r="S24" s="121"/>
      <c r="T24" s="137"/>
      <c r="U24" s="121"/>
      <c r="V24" s="121"/>
      <c r="W24" s="121"/>
      <c r="X24" s="121"/>
      <c r="Y24" s="121"/>
      <c r="Z24" s="121"/>
      <c r="AA24" s="121"/>
      <c r="AB24" s="121"/>
      <c r="AC24" s="121"/>
      <c r="AD24" s="121"/>
      <c r="AE24" s="121"/>
      <c r="AF24" s="121"/>
      <c r="AG24" s="121"/>
      <c r="AH24" s="121"/>
      <c r="AI24" s="121"/>
      <c r="AJ24" s="121"/>
      <c r="AK24" s="121"/>
      <c r="AL24" s="121"/>
      <c r="AM24" s="121"/>
    </row>
    <row r="25" spans="1:39" ht="14.5" customHeight="1">
      <c r="A25" s="121"/>
      <c r="B25" s="134" t="s">
        <v>300</v>
      </c>
      <c r="C25" s="121"/>
      <c r="D25" s="121"/>
      <c r="E25" s="121"/>
      <c r="F25" s="121"/>
      <c r="G25" s="121"/>
      <c r="H25" s="121"/>
      <c r="I25" s="121"/>
      <c r="J25" s="121"/>
      <c r="K25" s="121"/>
      <c r="L25" s="121"/>
      <c r="M25" s="121"/>
      <c r="N25" s="121"/>
      <c r="O25" s="121"/>
      <c r="P25" s="121"/>
      <c r="Q25" s="121"/>
      <c r="R25" s="121"/>
      <c r="S25" s="121"/>
      <c r="T25" s="137"/>
      <c r="U25" s="121"/>
      <c r="V25" s="121"/>
      <c r="W25" s="121"/>
      <c r="X25" s="121"/>
      <c r="Y25" s="121"/>
      <c r="Z25" s="121"/>
      <c r="AA25" s="121"/>
      <c r="AB25" s="121"/>
      <c r="AC25" s="121"/>
      <c r="AD25" s="121"/>
      <c r="AE25" s="121"/>
      <c r="AF25" s="121"/>
      <c r="AG25" s="121"/>
      <c r="AH25" s="121"/>
      <c r="AI25" s="121"/>
      <c r="AJ25" s="121"/>
      <c r="AK25" s="121"/>
      <c r="AL25" s="121"/>
      <c r="AM25" s="121"/>
    </row>
    <row r="26" spans="1:39" ht="14.5" customHeight="1">
      <c r="A26" s="121"/>
      <c r="B26" s="121"/>
      <c r="C26" s="121"/>
      <c r="D26" s="121"/>
      <c r="E26" s="121"/>
      <c r="F26" s="121"/>
      <c r="G26" s="121"/>
      <c r="H26" s="121"/>
      <c r="I26" s="121"/>
      <c r="J26" s="121"/>
      <c r="K26" s="121"/>
      <c r="L26" s="121"/>
      <c r="M26" s="121"/>
      <c r="N26" s="121"/>
      <c r="O26" s="121"/>
      <c r="P26" s="121"/>
      <c r="Q26" s="121"/>
      <c r="R26" s="121"/>
      <c r="S26" s="121"/>
      <c r="T26" s="137"/>
      <c r="U26" s="121"/>
      <c r="V26" s="121"/>
      <c r="W26" s="121"/>
      <c r="X26" s="121"/>
      <c r="Y26" s="121"/>
      <c r="Z26" s="121"/>
      <c r="AA26" s="121"/>
      <c r="AB26" s="121"/>
      <c r="AC26" s="121"/>
      <c r="AD26" s="121"/>
      <c r="AE26" s="121"/>
      <c r="AF26" s="121"/>
      <c r="AG26" s="121"/>
      <c r="AH26" s="121"/>
      <c r="AI26" s="121"/>
      <c r="AJ26" s="121"/>
      <c r="AK26" s="121"/>
      <c r="AL26" s="121"/>
      <c r="AM26" s="121"/>
    </row>
    <row r="27" spans="1:39" ht="14.5" customHeight="1">
      <c r="A27" s="122"/>
      <c r="B27" s="122"/>
      <c r="C27" s="122"/>
      <c r="D27" s="122" t="s">
        <v>290</v>
      </c>
      <c r="E27" s="122"/>
      <c r="F27" s="122"/>
      <c r="G27" s="122"/>
      <c r="H27" s="122"/>
      <c r="I27" s="122"/>
      <c r="J27" s="122"/>
      <c r="K27" s="122"/>
      <c r="L27" s="122" t="s">
        <v>411</v>
      </c>
      <c r="M27" s="122"/>
      <c r="N27" s="122"/>
      <c r="O27" s="122"/>
      <c r="P27" s="122"/>
      <c r="Q27" s="122"/>
      <c r="R27" s="122"/>
      <c r="S27" s="122"/>
      <c r="T27" s="136"/>
      <c r="U27" s="122"/>
      <c r="V27" s="122"/>
      <c r="W27" s="122"/>
      <c r="X27" s="122"/>
      <c r="Y27" s="122"/>
      <c r="Z27" s="122"/>
      <c r="AA27" s="122"/>
      <c r="AB27" s="122"/>
      <c r="AC27" s="122"/>
      <c r="AD27" s="122"/>
      <c r="AE27" s="122"/>
      <c r="AF27" s="122"/>
      <c r="AG27" s="122"/>
      <c r="AH27" s="122"/>
      <c r="AI27" s="122"/>
      <c r="AJ27" s="122"/>
      <c r="AK27" s="122"/>
      <c r="AL27" s="122"/>
      <c r="AM27" s="122"/>
    </row>
    <row r="28" spans="1:39" ht="14.5" customHeight="1">
      <c r="A28" s="122"/>
      <c r="B28" s="122"/>
      <c r="C28" s="122"/>
      <c r="D28" s="122"/>
      <c r="E28" s="122"/>
      <c r="F28" s="122"/>
      <c r="G28" s="122"/>
      <c r="H28" s="122"/>
      <c r="I28" s="122"/>
      <c r="J28" s="122"/>
      <c r="K28" s="122"/>
      <c r="L28" s="122"/>
      <c r="M28" s="122"/>
      <c r="N28" s="122"/>
      <c r="O28" s="122"/>
      <c r="P28" s="122"/>
      <c r="Q28" s="122"/>
      <c r="R28" s="122"/>
      <c r="S28" s="122"/>
      <c r="T28" s="136"/>
      <c r="U28" s="122"/>
      <c r="V28" s="122"/>
      <c r="W28" s="122"/>
      <c r="X28" s="122"/>
      <c r="Y28" s="122"/>
      <c r="Z28" s="122"/>
      <c r="AA28" s="122"/>
      <c r="AB28" s="122"/>
      <c r="AC28" s="122"/>
      <c r="AD28" s="122"/>
      <c r="AE28" s="122"/>
      <c r="AF28" s="122"/>
      <c r="AG28" s="122"/>
      <c r="AH28" s="122"/>
      <c r="AI28" s="122"/>
      <c r="AJ28" s="122"/>
      <c r="AK28" s="122"/>
      <c r="AL28" s="122"/>
      <c r="AM28" s="122"/>
    </row>
    <row r="29" spans="1:39" ht="14.5" customHeight="1">
      <c r="A29" s="122"/>
      <c r="B29" s="122"/>
      <c r="C29" s="122"/>
      <c r="D29" s="122"/>
      <c r="E29" s="122"/>
      <c r="F29" s="122"/>
      <c r="G29" s="122"/>
      <c r="H29" s="122"/>
      <c r="I29" s="122"/>
      <c r="J29" s="122"/>
      <c r="K29" s="122"/>
      <c r="L29" s="122"/>
      <c r="M29" s="122"/>
      <c r="N29" s="122"/>
      <c r="O29" s="122"/>
      <c r="P29" s="122"/>
      <c r="Q29" s="122"/>
      <c r="R29" s="122"/>
      <c r="S29" s="122"/>
      <c r="T29" s="136"/>
      <c r="U29" s="122"/>
      <c r="V29" s="122"/>
      <c r="W29" s="122"/>
      <c r="X29" s="122"/>
      <c r="Y29" s="122"/>
      <c r="Z29" s="122"/>
      <c r="AA29" s="122"/>
      <c r="AB29" s="122"/>
      <c r="AC29" s="122"/>
      <c r="AD29" s="122"/>
      <c r="AE29" s="122"/>
      <c r="AF29" s="122"/>
      <c r="AG29" s="122"/>
      <c r="AH29" s="122"/>
      <c r="AI29" s="122"/>
      <c r="AJ29" s="122"/>
      <c r="AK29" s="122"/>
      <c r="AL29" s="122"/>
      <c r="AM29" s="122"/>
    </row>
    <row r="30" spans="1:39" ht="14.5" customHeight="1">
      <c r="A30" s="122"/>
      <c r="B30" s="122"/>
      <c r="C30" s="122"/>
      <c r="D30" s="122" t="s">
        <v>289</v>
      </c>
      <c r="E30" s="122"/>
      <c r="F30" s="122"/>
      <c r="G30" s="122"/>
      <c r="H30" s="122"/>
      <c r="I30" s="122"/>
      <c r="J30" s="122"/>
      <c r="K30" s="122"/>
      <c r="L30" s="122" t="s">
        <v>412</v>
      </c>
      <c r="M30" s="122"/>
      <c r="N30" s="122"/>
      <c r="O30" s="122"/>
      <c r="P30" s="122"/>
      <c r="Q30" s="136"/>
      <c r="R30" s="125"/>
      <c r="S30" s="125"/>
      <c r="T30" s="125"/>
      <c r="U30" s="125"/>
      <c r="V30" s="125"/>
      <c r="W30" s="125"/>
      <c r="X30" s="125"/>
      <c r="Y30" s="125"/>
      <c r="Z30" s="125"/>
      <c r="AA30" s="125"/>
      <c r="AB30" s="125"/>
      <c r="AC30" s="125"/>
      <c r="AD30" s="125"/>
      <c r="AE30" s="125"/>
      <c r="AF30" s="125"/>
      <c r="AG30" s="125"/>
      <c r="AH30" s="125"/>
      <c r="AI30" s="125"/>
      <c r="AJ30" s="125"/>
      <c r="AK30" s="125"/>
      <c r="AL30" s="125"/>
      <c r="AM30" s="122"/>
    </row>
    <row r="31" spans="1:39" ht="14.5" customHeight="1">
      <c r="A31" s="122"/>
      <c r="B31" s="134"/>
      <c r="C31" s="122"/>
      <c r="D31" s="122"/>
      <c r="E31" s="122"/>
      <c r="F31" s="122"/>
      <c r="G31" s="122"/>
      <c r="H31" s="122"/>
      <c r="I31" s="122"/>
      <c r="J31" s="122"/>
      <c r="K31" s="122"/>
      <c r="L31" s="122"/>
      <c r="M31" s="122"/>
      <c r="N31" s="122"/>
      <c r="O31" s="122"/>
      <c r="P31" s="122"/>
      <c r="Q31" s="136"/>
      <c r="R31" s="125"/>
      <c r="S31" s="125"/>
      <c r="T31" s="125"/>
      <c r="U31" s="125"/>
      <c r="V31" s="125"/>
      <c r="W31" s="125"/>
      <c r="X31" s="125"/>
      <c r="Y31" s="125"/>
      <c r="Z31" s="125"/>
      <c r="AA31" s="125"/>
      <c r="AB31" s="125"/>
      <c r="AC31" s="125"/>
      <c r="AD31" s="125"/>
      <c r="AE31" s="125"/>
      <c r="AF31" s="125"/>
      <c r="AG31" s="125"/>
      <c r="AH31" s="125"/>
      <c r="AI31" s="125"/>
      <c r="AJ31" s="125"/>
      <c r="AK31" s="125"/>
      <c r="AL31" s="125"/>
      <c r="AM31" s="122"/>
    </row>
    <row r="32" spans="1:39" ht="14.5" customHeight="1">
      <c r="A32" s="122"/>
      <c r="B32" s="134"/>
      <c r="C32" s="122"/>
      <c r="D32" s="122"/>
      <c r="E32" s="122"/>
      <c r="F32" s="122"/>
      <c r="G32" s="122"/>
      <c r="H32" s="122"/>
      <c r="I32" s="122"/>
      <c r="J32" s="122"/>
      <c r="K32" s="122"/>
      <c r="L32" s="122"/>
      <c r="M32" s="122"/>
      <c r="N32" s="122"/>
      <c r="O32" s="122"/>
      <c r="P32" s="122"/>
      <c r="Q32" s="136"/>
      <c r="R32" s="125"/>
      <c r="S32" s="125"/>
      <c r="T32" s="125"/>
      <c r="U32" s="125"/>
      <c r="V32" s="125"/>
      <c r="W32" s="125"/>
      <c r="X32" s="125"/>
      <c r="Y32" s="125"/>
      <c r="Z32" s="125"/>
      <c r="AA32" s="125"/>
      <c r="AB32" s="125"/>
      <c r="AC32" s="125"/>
      <c r="AD32" s="125"/>
      <c r="AE32" s="125"/>
      <c r="AF32" s="125"/>
      <c r="AG32" s="125"/>
      <c r="AH32" s="125"/>
      <c r="AI32" s="125"/>
      <c r="AJ32" s="125"/>
      <c r="AK32" s="125"/>
      <c r="AL32" s="125"/>
      <c r="AM32" s="122"/>
    </row>
    <row r="33" spans="1:39" ht="14.5" customHeight="1">
      <c r="A33" s="122"/>
      <c r="B33" s="134"/>
      <c r="C33" s="122"/>
      <c r="D33" s="122" t="s">
        <v>413</v>
      </c>
      <c r="E33" s="122"/>
      <c r="F33" s="122"/>
      <c r="G33" s="122"/>
      <c r="H33" s="122"/>
      <c r="I33" s="122"/>
      <c r="J33" s="122"/>
      <c r="K33" s="122"/>
      <c r="L33" s="122"/>
      <c r="M33" s="122"/>
      <c r="N33" s="122"/>
      <c r="O33" s="122"/>
      <c r="P33" s="122"/>
      <c r="Q33" s="135"/>
      <c r="R33" s="135"/>
      <c r="S33" s="135"/>
      <c r="T33" s="135"/>
      <c r="U33" s="135"/>
      <c r="V33" s="135"/>
      <c r="W33" s="135"/>
      <c r="X33" s="135"/>
      <c r="Y33" s="135"/>
      <c r="Z33" s="135"/>
      <c r="AA33" s="135"/>
      <c r="AB33" s="125"/>
      <c r="AC33" s="125"/>
      <c r="AD33" s="125"/>
      <c r="AE33" s="125"/>
      <c r="AF33" s="125"/>
      <c r="AG33" s="125"/>
      <c r="AH33" s="125"/>
      <c r="AI33" s="125"/>
      <c r="AJ33" s="125"/>
      <c r="AK33" s="125"/>
      <c r="AL33" s="125"/>
      <c r="AM33" s="122"/>
    </row>
    <row r="34" spans="1:39" ht="14.5" customHeight="1">
      <c r="A34" s="122"/>
      <c r="B34" s="134"/>
      <c r="C34" s="122"/>
      <c r="D34" s="122"/>
      <c r="E34" s="122"/>
      <c r="F34" s="122"/>
      <c r="G34" s="132"/>
      <c r="H34" s="132"/>
      <c r="I34" s="132"/>
      <c r="J34" s="241" t="s">
        <v>304</v>
      </c>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125"/>
      <c r="AL34" s="125"/>
      <c r="AM34" s="122"/>
    </row>
    <row r="35" spans="1:39" ht="14.5" customHeight="1">
      <c r="A35" s="122"/>
      <c r="B35" s="125"/>
      <c r="C35" s="125"/>
      <c r="D35" s="125"/>
      <c r="E35" s="125"/>
      <c r="F35" s="125"/>
      <c r="G35" s="132"/>
      <c r="H35" s="132"/>
      <c r="I35" s="13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125"/>
      <c r="AL35" s="125"/>
      <c r="AM35" s="122"/>
    </row>
    <row r="36" spans="1:39" ht="14.5" customHeight="1">
      <c r="A36" s="122"/>
      <c r="B36" s="125"/>
      <c r="C36" s="125"/>
      <c r="D36" s="125"/>
      <c r="E36" s="125"/>
      <c r="F36" s="125"/>
      <c r="G36" s="132"/>
      <c r="H36" s="132"/>
      <c r="I36" s="13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125"/>
      <c r="AL36" s="125"/>
      <c r="AM36" s="122"/>
    </row>
    <row r="37" spans="1:39" ht="14.5" customHeight="1">
      <c r="A37" s="122"/>
      <c r="B37" s="125"/>
      <c r="C37" s="125"/>
      <c r="D37" s="125"/>
      <c r="E37" s="125"/>
      <c r="F37" s="125"/>
      <c r="G37" s="132"/>
      <c r="H37" s="132"/>
      <c r="I37" s="13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130"/>
      <c r="AL37" s="130"/>
      <c r="AM37" s="122"/>
    </row>
    <row r="38" spans="1:39" ht="14.5" customHeight="1">
      <c r="A38" s="122"/>
      <c r="B38" s="125"/>
      <c r="C38" s="125"/>
      <c r="D38" s="125"/>
      <c r="E38" s="125"/>
      <c r="F38" s="125"/>
      <c r="G38" s="132"/>
      <c r="H38" s="132"/>
      <c r="I38" s="13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130"/>
      <c r="AL38" s="130"/>
      <c r="AM38" s="122"/>
    </row>
    <row r="39" spans="1:39" ht="14.5" customHeight="1">
      <c r="A39" s="122"/>
      <c r="B39" s="133"/>
      <c r="C39" s="133"/>
      <c r="D39" s="133"/>
      <c r="E39" s="133"/>
      <c r="F39" s="133"/>
      <c r="G39" s="132"/>
      <c r="H39" s="132"/>
      <c r="I39" s="13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129"/>
      <c r="AL39" s="129"/>
      <c r="AM39" s="122"/>
    </row>
    <row r="40" spans="1:39" ht="14.5" customHeight="1">
      <c r="A40" s="122"/>
      <c r="B40" s="131"/>
      <c r="C40" s="131"/>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29"/>
      <c r="AL40" s="129"/>
      <c r="AM40" s="122"/>
    </row>
    <row r="41" spans="1:39" ht="14.5" customHeight="1">
      <c r="A41" s="123"/>
      <c r="B41" s="131"/>
      <c r="C41" s="131"/>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29"/>
      <c r="AL41" s="129"/>
      <c r="AM41" s="123"/>
    </row>
    <row r="42" spans="1:39" ht="14.5" customHeight="1">
      <c r="A42" s="122"/>
      <c r="B42" s="125"/>
      <c r="C42" s="125"/>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29"/>
      <c r="AL42" s="129"/>
      <c r="AM42" s="123"/>
    </row>
    <row r="43" spans="1:39" ht="14.5" customHeight="1">
      <c r="A43" s="122"/>
      <c r="B43" s="128"/>
      <c r="C43" s="125"/>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25"/>
      <c r="AL43" s="125"/>
      <c r="AM43" s="123"/>
    </row>
    <row r="44" spans="1:39" ht="14.5" customHeight="1">
      <c r="A44" s="122"/>
      <c r="B44" s="125"/>
      <c r="C44" s="125"/>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25"/>
      <c r="AL44" s="125"/>
      <c r="AM44" s="123"/>
    </row>
    <row r="45" spans="1:39" ht="14.5" customHeight="1">
      <c r="A45" s="122"/>
      <c r="B45" s="125"/>
      <c r="C45" s="125"/>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25"/>
      <c r="AL45" s="125"/>
      <c r="AM45" s="123"/>
    </row>
    <row r="46" spans="1:39" ht="14.5" customHeight="1">
      <c r="A46" s="122"/>
      <c r="B46" s="125"/>
      <c r="C46" s="125"/>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25"/>
      <c r="AL46" s="125"/>
      <c r="AM46" s="123"/>
    </row>
    <row r="47" spans="1:39" ht="14.5" customHeight="1">
      <c r="A47" s="122"/>
      <c r="B47" s="125"/>
      <c r="C47" s="125"/>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25"/>
      <c r="AL47" s="125"/>
      <c r="AM47" s="123"/>
    </row>
    <row r="48" spans="1:39" ht="14.5" customHeight="1">
      <c r="A48" s="121"/>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4"/>
    </row>
    <row r="49" spans="1:39" ht="14.5" customHeight="1">
      <c r="A49" s="121"/>
      <c r="B49" s="127"/>
      <c r="C49" s="127"/>
      <c r="D49" s="127"/>
      <c r="E49" s="127"/>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1"/>
    </row>
    <row r="50" spans="1:39" ht="14.5" customHeight="1">
      <c r="A50" s="121"/>
      <c r="B50" s="127"/>
      <c r="C50" s="127"/>
      <c r="D50" s="127"/>
      <c r="E50" s="127"/>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1"/>
    </row>
    <row r="85" spans="39:39" ht="14.25" customHeight="1"/>
    <row r="89" spans="39:39" ht="14.25" customHeight="1"/>
    <row r="93" spans="39:39" ht="14.5" customHeight="1">
      <c r="AM93" s="89"/>
    </row>
    <row r="94" spans="39:39" ht="14.5" customHeight="1">
      <c r="AM94" s="89"/>
    </row>
    <row r="97" spans="39:39" ht="14.5" customHeight="1">
      <c r="AM97" s="87"/>
    </row>
    <row r="98" spans="39:39" ht="14.5" customHeight="1">
      <c r="AM98" s="87"/>
    </row>
    <row r="99" spans="39:39" ht="14.5" customHeight="1">
      <c r="AM99" s="87"/>
    </row>
    <row r="100" spans="39:39" ht="14.5" customHeight="1">
      <c r="AM100" s="87"/>
    </row>
    <row r="101" spans="39:39" ht="14.5" customHeight="1">
      <c r="AM101" s="87"/>
    </row>
    <row r="102" spans="39:39" ht="14.5" customHeight="1">
      <c r="AM102" s="87"/>
    </row>
    <row r="103" spans="39:39" ht="14.5" customHeight="1">
      <c r="AM103" s="87"/>
    </row>
    <row r="104" spans="39:39" ht="14.5" customHeight="1">
      <c r="AM104" s="88"/>
    </row>
    <row r="111" spans="39:39" ht="14.5" customHeight="1">
      <c r="AM111" s="88"/>
    </row>
    <row r="133" spans="39:39" ht="14.5" customHeight="1">
      <c r="AM133" s="24"/>
    </row>
    <row r="134" spans="39:39" ht="14.5" customHeight="1">
      <c r="AM134" s="24"/>
    </row>
    <row r="135" spans="39:39" ht="14.5" customHeight="1">
      <c r="AM135" s="24"/>
    </row>
    <row r="136" spans="39:39" ht="14.5" customHeight="1">
      <c r="AM136" s="24"/>
    </row>
    <row r="137" spans="39:39" ht="14.5" customHeight="1">
      <c r="AM137" s="24"/>
    </row>
    <row r="138" spans="39:39" ht="14.5" customHeight="1">
      <c r="AM138" s="24"/>
    </row>
    <row r="142" spans="39:39" ht="14.5" customHeight="1">
      <c r="AM142" s="24"/>
    </row>
    <row r="143" spans="39:39" ht="14.5" customHeight="1">
      <c r="AM143" s="24"/>
    </row>
    <row r="144" spans="39:39" ht="14.5" customHeight="1">
      <c r="AM144" s="24"/>
    </row>
    <row r="145" spans="39:39" ht="14.5" customHeight="1">
      <c r="AM145" s="24"/>
    </row>
    <row r="146" spans="39:39" ht="14.5" customHeight="1">
      <c r="AM146" s="24"/>
    </row>
    <row r="147" spans="39:39" ht="14.5" customHeight="1">
      <c r="AM147" s="24"/>
    </row>
    <row r="148" spans="39:39" ht="14.5" customHeight="1">
      <c r="AM148" s="24"/>
    </row>
    <row r="149" spans="39:39" ht="14.5" customHeight="1">
      <c r="AM149" s="24"/>
    </row>
    <row r="156" spans="39:39" ht="14.5" customHeight="1">
      <c r="AM156" s="24"/>
    </row>
    <row r="157" spans="39:39" ht="14.5" customHeight="1">
      <c r="AM157" s="24"/>
    </row>
    <row r="158" spans="39:39" ht="14.5" customHeight="1">
      <c r="AM158" s="24"/>
    </row>
    <row r="159" spans="39:39" ht="14.5" customHeight="1">
      <c r="AM159" s="24"/>
    </row>
    <row r="160" spans="39:39" ht="14.5" customHeight="1">
      <c r="AM160" s="24"/>
    </row>
    <row r="161" spans="39:39" ht="14.5" customHeight="1">
      <c r="AM161" s="24"/>
    </row>
    <row r="162" spans="39:39" ht="14.5" customHeight="1">
      <c r="AM162" s="24"/>
    </row>
    <row r="163" spans="39:39" ht="14.5" customHeight="1">
      <c r="AM163" s="24"/>
    </row>
    <row r="164" spans="39:39" ht="14.5" customHeight="1">
      <c r="AM164" s="24"/>
    </row>
    <row r="167" spans="39:39" ht="14.5" customHeight="1">
      <c r="AM167" s="24"/>
    </row>
    <row r="168" spans="39:39" ht="14.5" customHeight="1">
      <c r="AM168" s="24"/>
    </row>
    <row r="169" spans="39:39" ht="14.5" customHeight="1">
      <c r="AM169" s="24"/>
    </row>
    <row r="170" spans="39:39" ht="14.5" customHeight="1">
      <c r="AM170" s="24"/>
    </row>
  </sheetData>
  <sheetProtection sheet="1" formatCells="0" formatColumns="0" formatRows="0" selectLockedCells="1"/>
  <dataConsolidate link="1"/>
  <mergeCells count="14">
    <mergeCell ref="J34:AJ39"/>
    <mergeCell ref="AF4:AG4"/>
    <mergeCell ref="B19:AL19"/>
    <mergeCell ref="J16:AC17"/>
    <mergeCell ref="AI3:AK3"/>
    <mergeCell ref="AD3:AG3"/>
    <mergeCell ref="B5:N5"/>
    <mergeCell ref="B6:N6"/>
    <mergeCell ref="X8:AC8"/>
    <mergeCell ref="X10:AK11"/>
    <mergeCell ref="X13:AK13"/>
    <mergeCell ref="R10:V10"/>
    <mergeCell ref="AE8:AI8"/>
    <mergeCell ref="R13:V13"/>
  </mergeCells>
  <phoneticPr fontId="1"/>
  <conditionalFormatting sqref="AK4">
    <cfRule type="expression" dxfId="80" priority="125">
      <formula>ISBLANK(AK4)=TRUE</formula>
    </cfRule>
  </conditionalFormatting>
  <conditionalFormatting sqref="AI4">
    <cfRule type="expression" dxfId="79" priority="124">
      <formula>ISBLANK(AI4)=TRUE</formula>
    </cfRule>
  </conditionalFormatting>
  <conditionalFormatting sqref="AI3">
    <cfRule type="containsBlanks" dxfId="78" priority="239">
      <formula>LEN(TRIM(AI3))=0</formula>
    </cfRule>
  </conditionalFormatting>
  <conditionalFormatting sqref="AD3:AG3">
    <cfRule type="containsBlanks" dxfId="77" priority="231">
      <formula>LEN(TRIM(AD3))=0</formula>
    </cfRule>
  </conditionalFormatting>
  <conditionalFormatting sqref="X8:AC8">
    <cfRule type="containsBlanks" dxfId="76" priority="263">
      <formula>LEN(TRIM(X8))=0</formula>
    </cfRule>
  </conditionalFormatting>
  <conditionalFormatting sqref="X13:AK13">
    <cfRule type="containsBlanks" dxfId="75" priority="236">
      <formula>LEN(TRIM(X13))=0</formula>
    </cfRule>
  </conditionalFormatting>
  <conditionalFormatting sqref="AE8:AI8">
    <cfRule type="cellIs" dxfId="74" priority="1" operator="equal">
      <formula>""</formula>
    </cfRule>
    <cfRule type="containsBlanks" dxfId="73" priority="264">
      <formula>LEN(TRIM(AE8))=0</formula>
    </cfRule>
  </conditionalFormatting>
  <conditionalFormatting sqref="X10:AK11">
    <cfRule type="containsBlanks" dxfId="72" priority="56">
      <formula>LEN(TRIM(X10))=0</formula>
    </cfRule>
  </conditionalFormatting>
  <conditionalFormatting sqref="J34:AJ39">
    <cfRule type="containsBlanks" dxfId="71" priority="7">
      <formula>LEN(TRIM(J34))=0</formula>
    </cfRule>
  </conditionalFormatting>
  <dataValidations xWindow="571" yWindow="651" count="3">
    <dataValidation type="list" allowBlank="1" showInputMessage="1" showErrorMessage="1" sqref="AL6 AK8" xr:uid="{00000000-0002-0000-0200-000000000000}">
      <formula1>#REF!</formula1>
    </dataValidation>
    <dataValidation type="list" allowBlank="1" showInputMessage="1" showErrorMessage="1" error="プルダウンリストから_x000a_選択してください。" prompt="プルダウンリストから_x000a_選択してください。" sqref="AE8:AI8" xr:uid="{00000000-0002-0000-0200-000001000000}">
      <formula1>INDIRECT(X8)</formula1>
    </dataValidation>
    <dataValidation type="list" allowBlank="1" showInputMessage="1" showErrorMessage="1" sqref="X8:AC8" xr:uid="{C2FAC8E4-0384-409F-B26C-53FF74935C38}">
      <formula1>都道府県</formula1>
    </dataValidation>
  </dataValidations>
  <printOptions horizontalCentered="1"/>
  <pageMargins left="0.31496062992125984" right="0.31496062992125984" top="0.39370078740157483" bottom="0.35433070866141736" header="0.31496062992125984" footer="0.31496062992125984"/>
  <pageSetup paperSize="9" scale="98" orientation="portrait" r:id="rId1"/>
  <rowBreaks count="1" manualBreakCount="1">
    <brk id="5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373" r:id="rId4" name="Group Box 253">
              <controlPr defaultSize="0" autoFill="0" autoPict="0" altText="">
                <anchor moveWithCells="1">
                  <from>
                    <xdr:col>0</xdr:col>
                    <xdr:colOff>95250</xdr:colOff>
                    <xdr:row>50</xdr:row>
                    <xdr:rowOff>0</xdr:rowOff>
                  </from>
                  <to>
                    <xdr:col>37</xdr:col>
                    <xdr:colOff>95250</xdr:colOff>
                    <xdr:row>52</xdr:row>
                    <xdr:rowOff>146050</xdr:rowOff>
                  </to>
                </anchor>
              </controlPr>
            </control>
          </mc:Choice>
        </mc:AlternateContent>
        <mc:AlternateContent xmlns:mc="http://schemas.openxmlformats.org/markup-compatibility/2006">
          <mc:Choice Requires="x14">
            <control shapeId="5374" r:id="rId5" name="Group Box 254">
              <controlPr defaultSize="0" autoFill="0" autoPict="0">
                <anchor moveWithCells="1">
                  <from>
                    <xdr:col>0</xdr:col>
                    <xdr:colOff>76200</xdr:colOff>
                    <xdr:row>50</xdr:row>
                    <xdr:rowOff>0</xdr:rowOff>
                  </from>
                  <to>
                    <xdr:col>12</xdr:col>
                    <xdr:colOff>69850</xdr:colOff>
                    <xdr:row>56</xdr:row>
                    <xdr:rowOff>95250</xdr:rowOff>
                  </to>
                </anchor>
              </controlPr>
            </control>
          </mc:Choice>
        </mc:AlternateContent>
        <mc:AlternateContent xmlns:mc="http://schemas.openxmlformats.org/markup-compatibility/2006">
          <mc:Choice Requires="x14">
            <control shapeId="5375" r:id="rId6" name="Group Box 255">
              <controlPr defaultSize="0" autoFill="0" autoPict="0">
                <anchor moveWithCells="1">
                  <from>
                    <xdr:col>0</xdr:col>
                    <xdr:colOff>127000</xdr:colOff>
                    <xdr:row>50</xdr:row>
                    <xdr:rowOff>0</xdr:rowOff>
                  </from>
                  <to>
                    <xdr:col>12</xdr:col>
                    <xdr:colOff>57150</xdr:colOff>
                    <xdr:row>54</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71" yWindow="651" count="2">
        <x14:dataValidation type="list" allowBlank="1" showInputMessage="1" showErrorMessage="1" error="プルダウンメニューから選択してください。_x000a_" prompt="プルダウンリストから_x000a_選択してください。" xr:uid="{00000000-0002-0000-0200-000002000000}">
          <x14:formula1>
            <xm:f>申請書②!$AQ$7:$AQ$37</xm:f>
          </x14:formula1>
          <xm:sqref>AK4</xm:sqref>
        </x14:dataValidation>
        <x14:dataValidation type="list" allowBlank="1" showInputMessage="1" showErrorMessage="1" error="プルダウンメニューから選択してください。_x000a_" prompt="プルダウンリストから_x000a_選択してください。" xr:uid="{00000000-0002-0000-0200-000004000000}">
          <x14:formula1>
            <xm:f>申請書②!$AO$7:$AO$18</xm:f>
          </x14:formula1>
          <xm:sqref>AI4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BS183"/>
  <sheetViews>
    <sheetView view="pageBreakPreview" topLeftCell="A6" zoomScaleNormal="100" zoomScaleSheetLayoutView="100" zoomScalePageLayoutView="55" workbookViewId="0">
      <selection activeCell="F45" sqref="F45:AL46"/>
    </sheetView>
  </sheetViews>
  <sheetFormatPr defaultColWidth="2.6328125" defaultRowHeight="14.5" customHeight="1"/>
  <cols>
    <col min="1" max="24" width="2.453125" style="114" customWidth="1"/>
    <col min="25" max="25" width="3.453125" style="114" customWidth="1"/>
    <col min="26" max="26" width="3.26953125" style="114" bestFit="1" customWidth="1"/>
    <col min="27" max="38" width="2.453125" style="114" customWidth="1"/>
    <col min="39" max="39" width="3.1796875" style="114" customWidth="1"/>
    <col min="40" max="40" width="8.984375E-2" style="114" customWidth="1"/>
    <col min="41" max="41" width="0.1796875" style="114" hidden="1" customWidth="1"/>
    <col min="42" max="42" width="3.26953125" style="114" hidden="1" customWidth="1"/>
    <col min="43" max="43" width="5.36328125" style="114" hidden="1" customWidth="1"/>
    <col min="44" max="44" width="3.08984375" style="114" hidden="1" customWidth="1"/>
    <col min="45" max="45" width="2.6328125" style="114" hidden="1" customWidth="1"/>
    <col min="46" max="46" width="3.36328125" style="106" hidden="1" customWidth="1"/>
    <col min="47" max="47" width="8.90625" style="106" hidden="1" customWidth="1"/>
    <col min="48" max="48" width="4.26953125" style="114" hidden="1" customWidth="1"/>
    <col min="49" max="49" width="2.1796875" style="114" hidden="1" customWidth="1"/>
    <col min="50" max="50" width="14.453125" style="106" hidden="1" customWidth="1"/>
    <col min="51" max="51" width="8.984375E-2" style="114" hidden="1" customWidth="1"/>
    <col min="52" max="52" width="1.90625" style="114" hidden="1" customWidth="1"/>
    <col min="53" max="53" width="0.1796875" style="114" hidden="1" customWidth="1"/>
    <col min="54" max="54" width="3.36328125" style="114" hidden="1" customWidth="1"/>
    <col min="55" max="55" width="2.6328125" style="114" hidden="1" customWidth="1"/>
    <col min="56" max="56" width="7.453125" style="114" hidden="1" customWidth="1"/>
    <col min="57" max="57" width="11" style="114" hidden="1" customWidth="1"/>
    <col min="58" max="58" width="8.26953125" style="114" hidden="1" customWidth="1"/>
    <col min="59" max="59" width="2.54296875" style="114" hidden="1" customWidth="1"/>
    <col min="60" max="61" width="2.1796875" style="114" hidden="1" customWidth="1"/>
    <col min="62" max="62" width="2.26953125" style="114" hidden="1" customWidth="1"/>
    <col min="63" max="71" width="2.6328125" style="114" hidden="1" customWidth="1"/>
    <col min="72" max="77" width="2.6328125" style="114" customWidth="1"/>
    <col min="78" max="16384" width="2.6328125" style="114"/>
  </cols>
  <sheetData>
    <row r="1" spans="2:62" s="120" customFormat="1" ht="14.5" hidden="1" customHeight="1">
      <c r="AT1" s="1"/>
      <c r="AU1" s="1"/>
      <c r="AX1" s="1"/>
    </row>
    <row r="2" spans="2:62" s="120" customFormat="1" ht="14.5" hidden="1" customHeight="1">
      <c r="B2" s="25" t="s">
        <v>17</v>
      </c>
      <c r="AT2" s="1"/>
      <c r="AU2" s="1"/>
      <c r="AX2" s="1"/>
    </row>
    <row r="3" spans="2:62" s="120" customFormat="1" ht="14.5" hidden="1" customHeight="1">
      <c r="B3" s="25" t="s">
        <v>128</v>
      </c>
      <c r="AT3" s="1"/>
      <c r="AU3" s="1"/>
      <c r="AX3" s="1"/>
    </row>
    <row r="4" spans="2:62" s="120" customFormat="1" ht="14.5" hidden="1" customHeight="1">
      <c r="B4" s="25" t="s">
        <v>32</v>
      </c>
      <c r="AT4" s="1"/>
      <c r="AU4" s="1"/>
      <c r="AX4" s="1"/>
      <c r="BD4" s="26" t="s">
        <v>90</v>
      </c>
      <c r="BE4" s="56"/>
    </row>
    <row r="5" spans="2:62" s="120" customFormat="1" ht="14.5" hidden="1" customHeight="1">
      <c r="B5" s="25"/>
      <c r="AT5" s="1"/>
      <c r="AU5" s="1"/>
      <c r="AX5" s="1"/>
      <c r="BD5" s="325" t="s">
        <v>139</v>
      </c>
      <c r="BE5" s="326" t="s">
        <v>141</v>
      </c>
      <c r="BF5" s="326" t="s">
        <v>140</v>
      </c>
    </row>
    <row r="6" spans="2:62" ht="32.5" customHeight="1">
      <c r="AL6" s="50" t="s">
        <v>91</v>
      </c>
      <c r="AO6" s="114" t="s">
        <v>127</v>
      </c>
      <c r="AQ6" s="114" t="s">
        <v>126</v>
      </c>
      <c r="BD6" s="325"/>
      <c r="BE6" s="326"/>
      <c r="BF6" s="326"/>
    </row>
    <row r="7" spans="2:62" ht="14.5" customHeight="1">
      <c r="U7" s="271" t="s">
        <v>291</v>
      </c>
      <c r="V7" s="271"/>
      <c r="W7" s="271"/>
      <c r="X7" s="271"/>
      <c r="Y7" s="271"/>
      <c r="Z7" s="138"/>
      <c r="AA7" s="272">
        <f>申請書①!X8</f>
        <v>0</v>
      </c>
      <c r="AB7" s="272"/>
      <c r="AC7" s="272"/>
      <c r="AD7" s="272"/>
      <c r="AE7" s="272"/>
      <c r="AF7" s="272"/>
      <c r="AG7" s="138"/>
      <c r="AH7" s="272">
        <f>申請書①!AE8</f>
        <v>0</v>
      </c>
      <c r="AI7" s="272"/>
      <c r="AJ7" s="272"/>
      <c r="AK7" s="272"/>
      <c r="AL7" s="272"/>
      <c r="AO7" s="114">
        <v>1</v>
      </c>
      <c r="AQ7" s="114">
        <v>1</v>
      </c>
      <c r="AU7" s="85" t="s">
        <v>37</v>
      </c>
      <c r="AV7" s="85">
        <v>1</v>
      </c>
      <c r="AW7" s="118"/>
      <c r="AX7" s="106" t="s">
        <v>125</v>
      </c>
      <c r="BD7" s="54">
        <v>1</v>
      </c>
      <c r="BE7" s="55">
        <v>300000</v>
      </c>
      <c r="BF7" s="55">
        <v>240000</v>
      </c>
      <c r="BJ7" s="114">
        <v>0</v>
      </c>
    </row>
    <row r="8" spans="2:62" ht="14.5" customHeight="1">
      <c r="AD8" s="139"/>
      <c r="AE8" s="139"/>
      <c r="AF8" s="139"/>
      <c r="AG8" s="139"/>
      <c r="AI8" s="139"/>
      <c r="AJ8" s="139"/>
      <c r="AK8" s="139"/>
      <c r="AO8" s="114">
        <v>2</v>
      </c>
      <c r="AQ8" s="114">
        <v>2</v>
      </c>
      <c r="AU8" s="85" t="s">
        <v>38</v>
      </c>
      <c r="AV8" s="85">
        <v>2</v>
      </c>
      <c r="AX8" s="106" t="s">
        <v>123</v>
      </c>
      <c r="BD8" s="112">
        <v>2</v>
      </c>
      <c r="BE8" s="55">
        <v>430000</v>
      </c>
      <c r="BF8" s="53">
        <v>344000</v>
      </c>
      <c r="BJ8" s="114">
        <v>1</v>
      </c>
    </row>
    <row r="9" spans="2:62" ht="14.5" customHeight="1">
      <c r="AF9" s="140"/>
      <c r="AG9" s="140"/>
      <c r="AI9" s="62"/>
      <c r="AK9" s="62"/>
      <c r="AO9" s="114">
        <v>3</v>
      </c>
      <c r="AQ9" s="114">
        <v>3</v>
      </c>
      <c r="AU9" s="85" t="s">
        <v>397</v>
      </c>
      <c r="AV9" s="85">
        <v>2</v>
      </c>
      <c r="AX9" s="106" t="s">
        <v>122</v>
      </c>
      <c r="BD9" s="112">
        <v>3</v>
      </c>
      <c r="BE9" s="55">
        <v>600000</v>
      </c>
      <c r="BF9" s="53">
        <v>480000</v>
      </c>
      <c r="BJ9" s="114">
        <v>2</v>
      </c>
    </row>
    <row r="10" spans="2:62" ht="14.5" customHeight="1">
      <c r="T10" s="27" t="s">
        <v>9</v>
      </c>
      <c r="AO10" s="114">
        <v>4</v>
      </c>
      <c r="AQ10" s="114">
        <v>4</v>
      </c>
      <c r="AU10" s="85" t="s">
        <v>39</v>
      </c>
      <c r="AV10" s="85">
        <v>1</v>
      </c>
      <c r="AX10" s="106" t="s">
        <v>121</v>
      </c>
      <c r="BD10" s="112">
        <v>4</v>
      </c>
      <c r="BE10" s="55">
        <v>700000</v>
      </c>
      <c r="BF10" s="53">
        <v>560000</v>
      </c>
      <c r="BJ10" s="114">
        <v>3</v>
      </c>
    </row>
    <row r="11" spans="2:62" ht="14.5" customHeight="1">
      <c r="T11" s="27"/>
      <c r="AO11" s="114">
        <v>5</v>
      </c>
      <c r="AQ11" s="114">
        <v>5</v>
      </c>
      <c r="AU11" s="85" t="s">
        <v>164</v>
      </c>
      <c r="AV11" s="85">
        <v>3</v>
      </c>
      <c r="AX11" s="106" t="s">
        <v>120</v>
      </c>
      <c r="BD11" s="112">
        <v>5</v>
      </c>
      <c r="BE11" s="55">
        <v>930000</v>
      </c>
      <c r="BF11" s="53">
        <v>744000</v>
      </c>
      <c r="BJ11" s="114">
        <v>4</v>
      </c>
    </row>
    <row r="12" spans="2:62" ht="14.5" customHeight="1">
      <c r="B12" s="28" t="s">
        <v>10</v>
      </c>
      <c r="AO12" s="114">
        <v>6</v>
      </c>
      <c r="AQ12" s="114">
        <v>6</v>
      </c>
      <c r="AU12" s="85" t="s">
        <v>40</v>
      </c>
      <c r="AV12" s="85">
        <v>1</v>
      </c>
      <c r="AX12" s="106" t="s">
        <v>119</v>
      </c>
      <c r="BD12" s="112">
        <v>6</v>
      </c>
      <c r="BE12" s="55">
        <v>1180000</v>
      </c>
      <c r="BF12" s="53">
        <v>944000</v>
      </c>
      <c r="BJ12" s="114">
        <v>5</v>
      </c>
    </row>
    <row r="13" spans="2:62" ht="14.5" customHeight="1">
      <c r="B13" s="29" t="s">
        <v>11</v>
      </c>
      <c r="C13" s="107"/>
      <c r="D13" s="107"/>
      <c r="E13" s="107"/>
      <c r="F13" s="107"/>
      <c r="G13" s="107"/>
      <c r="H13" s="107"/>
      <c r="I13" s="107"/>
      <c r="J13" s="107"/>
      <c r="K13" s="107"/>
      <c r="L13" s="107"/>
      <c r="M13" s="107"/>
      <c r="N13" s="107"/>
      <c r="O13" s="30"/>
      <c r="P13" s="30"/>
      <c r="Q13" s="30"/>
      <c r="R13" s="30"/>
      <c r="S13" s="30"/>
      <c r="T13" s="30"/>
      <c r="U13" s="30"/>
      <c r="V13" s="30"/>
      <c r="W13" s="30"/>
      <c r="X13" s="30"/>
      <c r="Y13" s="30"/>
      <c r="Z13" s="30"/>
      <c r="AA13" s="30"/>
      <c r="AB13" s="107"/>
      <c r="AC13" s="107"/>
      <c r="AD13" s="107"/>
      <c r="AE13" s="107"/>
      <c r="AF13" s="107"/>
      <c r="AG13" s="107"/>
      <c r="AH13" s="107"/>
      <c r="AI13" s="107"/>
      <c r="AJ13" s="107"/>
      <c r="AK13" s="107"/>
      <c r="AL13" s="108"/>
      <c r="AO13" s="114">
        <v>7</v>
      </c>
      <c r="AQ13" s="114">
        <v>7</v>
      </c>
      <c r="AU13" s="85" t="s">
        <v>41</v>
      </c>
      <c r="AV13" s="85">
        <v>1</v>
      </c>
      <c r="BD13" s="180" t="s">
        <v>376</v>
      </c>
      <c r="BE13" s="55">
        <v>150000</v>
      </c>
      <c r="BF13" s="53">
        <v>120000</v>
      </c>
      <c r="BJ13" s="114">
        <v>6</v>
      </c>
    </row>
    <row r="14" spans="2:62" ht="14.5" customHeight="1">
      <c r="B14" s="42"/>
      <c r="N14" s="43"/>
      <c r="O14" s="43"/>
      <c r="P14" s="43"/>
      <c r="Q14" s="43"/>
      <c r="R14" s="43"/>
      <c r="S14" s="43"/>
      <c r="T14" s="44" t="s">
        <v>414</v>
      </c>
      <c r="U14" s="43"/>
      <c r="V14" s="43"/>
      <c r="W14" s="43"/>
      <c r="X14" s="43"/>
      <c r="Y14" s="43"/>
      <c r="Z14" s="43"/>
      <c r="AA14" s="43"/>
      <c r="AL14" s="115"/>
      <c r="AO14" s="114">
        <v>8</v>
      </c>
      <c r="AQ14" s="114">
        <v>8</v>
      </c>
      <c r="AU14" s="85" t="s">
        <v>42</v>
      </c>
      <c r="AV14" s="85">
        <v>3</v>
      </c>
      <c r="AX14" s="106" t="s">
        <v>16</v>
      </c>
      <c r="BD14" s="162" t="s">
        <v>319</v>
      </c>
      <c r="BE14" s="55">
        <v>215000</v>
      </c>
      <c r="BF14" s="53">
        <v>172000</v>
      </c>
      <c r="BJ14" s="114">
        <v>7</v>
      </c>
    </row>
    <row r="15" spans="2:62" ht="14.5" customHeight="1">
      <c r="B15" s="31"/>
      <c r="C15" s="32"/>
      <c r="D15" s="32"/>
      <c r="E15" s="32"/>
      <c r="F15" s="32"/>
      <c r="G15" s="32"/>
      <c r="H15" s="32"/>
      <c r="I15" s="32"/>
      <c r="J15" s="32"/>
      <c r="K15" s="32"/>
      <c r="L15" s="32"/>
      <c r="M15" s="32"/>
      <c r="N15" s="33"/>
      <c r="O15" s="33"/>
      <c r="P15" s="33"/>
      <c r="Q15" s="33"/>
      <c r="R15" s="33"/>
      <c r="S15" s="33"/>
      <c r="T15" s="33"/>
      <c r="U15" s="33"/>
      <c r="V15" s="33"/>
      <c r="W15" s="33"/>
      <c r="X15" s="33"/>
      <c r="Y15" s="33"/>
      <c r="Z15" s="33"/>
      <c r="AA15" s="33"/>
      <c r="AB15" s="32"/>
      <c r="AC15" s="32"/>
      <c r="AD15" s="32"/>
      <c r="AE15" s="32"/>
      <c r="AF15" s="32"/>
      <c r="AG15" s="32"/>
      <c r="AH15" s="32"/>
      <c r="AI15" s="32"/>
      <c r="AJ15" s="32"/>
      <c r="AK15" s="32"/>
      <c r="AL15" s="34"/>
      <c r="AO15" s="114">
        <v>9</v>
      </c>
      <c r="AQ15" s="114">
        <v>9</v>
      </c>
      <c r="AU15" s="85" t="s">
        <v>43</v>
      </c>
      <c r="AV15" s="85">
        <v>2</v>
      </c>
      <c r="AX15" s="106" t="s">
        <v>118</v>
      </c>
      <c r="BD15" s="112" t="s">
        <v>286</v>
      </c>
      <c r="BE15" s="55">
        <v>300000</v>
      </c>
      <c r="BF15" s="53">
        <v>240000</v>
      </c>
      <c r="BJ15" s="114">
        <v>8</v>
      </c>
    </row>
    <row r="16" spans="2:62" ht="14.5" customHeight="1">
      <c r="B16" s="2" t="s">
        <v>29</v>
      </c>
      <c r="C16" s="107"/>
      <c r="D16" s="107"/>
      <c r="E16" s="107"/>
      <c r="F16" s="3"/>
      <c r="G16" s="4"/>
      <c r="H16" s="107"/>
      <c r="I16" s="4" t="s">
        <v>138</v>
      </c>
      <c r="J16" s="107"/>
      <c r="K16" s="107"/>
      <c r="L16" s="107"/>
      <c r="M16" s="107"/>
      <c r="N16" s="107"/>
      <c r="O16" s="107"/>
      <c r="P16" s="107"/>
      <c r="Q16" s="107"/>
      <c r="R16" s="107"/>
      <c r="S16" s="107"/>
      <c r="T16" s="107"/>
      <c r="U16" s="107"/>
      <c r="V16" s="107"/>
      <c r="W16" s="108"/>
      <c r="X16" s="3" t="s">
        <v>87</v>
      </c>
      <c r="Y16" s="3"/>
      <c r="Z16" s="107"/>
      <c r="AA16" s="107"/>
      <c r="AB16" s="107"/>
      <c r="AC16" s="107"/>
      <c r="AD16" s="107"/>
      <c r="AE16" s="107"/>
      <c r="AF16" s="107"/>
      <c r="AG16" s="107"/>
      <c r="AH16" s="107"/>
      <c r="AI16" s="107"/>
      <c r="AJ16" s="107"/>
      <c r="AK16" s="107"/>
      <c r="AL16" s="108"/>
      <c r="AO16" s="114">
        <v>10</v>
      </c>
      <c r="AQ16" s="114">
        <v>10</v>
      </c>
      <c r="AU16" s="85" t="s">
        <v>44</v>
      </c>
      <c r="AV16" s="85">
        <v>3</v>
      </c>
      <c r="AX16" s="106" t="s">
        <v>117</v>
      </c>
      <c r="BD16" s="112" t="s">
        <v>287</v>
      </c>
      <c r="BE16" s="55">
        <f>(BF16/80)*100</f>
        <v>350000</v>
      </c>
      <c r="BF16" s="53">
        <v>280000</v>
      </c>
      <c r="BJ16" s="114">
        <v>9</v>
      </c>
    </row>
    <row r="17" spans="2:58" ht="14.5" customHeight="1">
      <c r="B17" s="113"/>
      <c r="D17" s="327" t="str">
        <f>IFERROR(VLOOKUP(AH7,AU7:AV135,2,FALSE),"")</f>
        <v/>
      </c>
      <c r="E17" s="327"/>
      <c r="F17" s="327"/>
      <c r="G17" s="5"/>
      <c r="H17" s="5"/>
      <c r="I17" s="6"/>
      <c r="K17" s="20"/>
      <c r="L17" s="328">
        <f>収支予算書!AX267</f>
        <v>0</v>
      </c>
      <c r="M17" s="328"/>
      <c r="N17" s="328"/>
      <c r="O17" s="328"/>
      <c r="P17" s="328"/>
      <c r="Q17" s="328"/>
      <c r="R17" s="328"/>
      <c r="S17" s="328"/>
      <c r="T17" s="329" t="s">
        <v>27</v>
      </c>
      <c r="U17" s="116"/>
      <c r="W17" s="115"/>
      <c r="AA17" s="119" t="s">
        <v>131</v>
      </c>
      <c r="AB17" s="328" t="str">
        <f>IFERROR(IF(OR(L17&gt;=BE21),BF21,ROUNDDOWN(L17*80%,-3)),"")</f>
        <v/>
      </c>
      <c r="AC17" s="328"/>
      <c r="AD17" s="328"/>
      <c r="AE17" s="328"/>
      <c r="AF17" s="328"/>
      <c r="AG17" s="328"/>
      <c r="AH17" s="328"/>
      <c r="AI17" s="329" t="s">
        <v>27</v>
      </c>
      <c r="AJ17" s="116"/>
      <c r="AK17" s="21"/>
      <c r="AL17" s="115"/>
      <c r="AO17" s="114">
        <v>11</v>
      </c>
      <c r="AQ17" s="114">
        <v>11</v>
      </c>
      <c r="AU17" s="85" t="s">
        <v>293</v>
      </c>
      <c r="AV17" s="85">
        <v>2</v>
      </c>
      <c r="AX17" s="106" t="s">
        <v>116</v>
      </c>
      <c r="BD17" s="194" t="s">
        <v>377</v>
      </c>
      <c r="BE17" s="55">
        <v>465000</v>
      </c>
      <c r="BF17" s="53">
        <v>372000</v>
      </c>
    </row>
    <row r="18" spans="2:58" ht="14.5" customHeight="1">
      <c r="B18" s="113"/>
      <c r="D18" s="327"/>
      <c r="E18" s="327"/>
      <c r="F18" s="327"/>
      <c r="G18" s="5"/>
      <c r="H18" s="5"/>
      <c r="I18" s="6"/>
      <c r="K18" s="60"/>
      <c r="L18" s="328"/>
      <c r="M18" s="328"/>
      <c r="N18" s="328"/>
      <c r="O18" s="328"/>
      <c r="P18" s="328"/>
      <c r="Q18" s="328"/>
      <c r="R18" s="328"/>
      <c r="S18" s="328"/>
      <c r="T18" s="329"/>
      <c r="U18" s="116"/>
      <c r="W18" s="115"/>
      <c r="AA18" s="20"/>
      <c r="AB18" s="328"/>
      <c r="AC18" s="328"/>
      <c r="AD18" s="328"/>
      <c r="AE18" s="328"/>
      <c r="AF18" s="328"/>
      <c r="AG18" s="328"/>
      <c r="AH18" s="328"/>
      <c r="AI18" s="329"/>
      <c r="AJ18" s="116"/>
      <c r="AK18" s="21"/>
      <c r="AL18" s="115"/>
      <c r="AO18" s="114">
        <v>12</v>
      </c>
      <c r="AQ18" s="114">
        <v>12</v>
      </c>
      <c r="AU18" s="85" t="s">
        <v>399</v>
      </c>
      <c r="AV18" s="85">
        <v>1</v>
      </c>
      <c r="AX18" s="106" t="s">
        <v>115</v>
      </c>
      <c r="BD18" s="112" t="s">
        <v>288</v>
      </c>
      <c r="BE18" s="55">
        <v>590000</v>
      </c>
      <c r="BF18" s="53">
        <v>472000</v>
      </c>
    </row>
    <row r="19" spans="2:58" ht="14.5" customHeight="1">
      <c r="B19" s="109"/>
      <c r="C19" s="110"/>
      <c r="D19" s="41"/>
      <c r="E19" s="41"/>
      <c r="F19" s="41"/>
      <c r="G19" s="18"/>
      <c r="H19" s="18"/>
      <c r="I19" s="19"/>
      <c r="J19" s="23"/>
      <c r="K19" s="45"/>
      <c r="L19" s="45"/>
      <c r="M19" s="45"/>
      <c r="N19" s="45"/>
      <c r="O19" s="45"/>
      <c r="P19" s="45"/>
      <c r="Q19" s="45"/>
      <c r="R19" s="45"/>
      <c r="S19" s="45"/>
      <c r="T19" s="40"/>
      <c r="U19" s="40"/>
      <c r="V19" s="110"/>
      <c r="W19" s="35"/>
      <c r="X19" s="46"/>
      <c r="Y19" s="46"/>
      <c r="Z19" s="46"/>
      <c r="AB19" s="47"/>
      <c r="AC19" s="47"/>
      <c r="AD19" s="47"/>
      <c r="AE19" s="48"/>
      <c r="AF19" s="49"/>
      <c r="AG19" s="49"/>
      <c r="AH19" s="49"/>
      <c r="AI19" s="40"/>
      <c r="AJ19" s="40"/>
      <c r="AK19" s="22"/>
      <c r="AL19" s="111"/>
      <c r="AQ19" s="114">
        <v>13</v>
      </c>
      <c r="AU19" s="85" t="s">
        <v>400</v>
      </c>
      <c r="AV19" s="85">
        <v>2</v>
      </c>
    </row>
    <row r="20" spans="2:58" ht="14.5" customHeight="1" thickBot="1">
      <c r="B20" s="330" t="s">
        <v>160</v>
      </c>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Q20" s="114">
        <v>14</v>
      </c>
      <c r="AU20" s="85" t="s">
        <v>45</v>
      </c>
      <c r="AV20" s="85">
        <v>2</v>
      </c>
      <c r="AX20" s="106" t="s">
        <v>114</v>
      </c>
    </row>
    <row r="21" spans="2:58" ht="14.5" customHeight="1" thickBot="1">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Q21" s="114">
        <v>15</v>
      </c>
      <c r="AU21" s="85" t="s">
        <v>46</v>
      </c>
      <c r="AV21" s="85">
        <v>1</v>
      </c>
      <c r="AX21" s="106" t="s">
        <v>113</v>
      </c>
      <c r="BE21" s="51" t="e">
        <f>VLOOKUP(D17,BD7:BF18,2,FALSE)</f>
        <v>#N/A</v>
      </c>
      <c r="BF21" s="52" t="e">
        <f>VLOOKUP(D17,BD7:BF18,3,FALSE)</f>
        <v>#N/A</v>
      </c>
    </row>
    <row r="22" spans="2:58" ht="14.5" customHeight="1">
      <c r="B22" s="20"/>
      <c r="C22" s="36"/>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Q22" s="114">
        <v>16</v>
      </c>
      <c r="AU22" s="85" t="s">
        <v>47</v>
      </c>
      <c r="AV22" s="85">
        <v>3</v>
      </c>
    </row>
    <row r="23" spans="2:58" ht="14.5" customHeight="1">
      <c r="B23" s="118" t="s">
        <v>88</v>
      </c>
      <c r="AQ23" s="114">
        <v>17</v>
      </c>
      <c r="AU23" s="85" t="s">
        <v>351</v>
      </c>
      <c r="AV23" s="85">
        <v>3</v>
      </c>
    </row>
    <row r="24" spans="2:58" ht="14.5" customHeight="1">
      <c r="B24" s="284" t="s">
        <v>12</v>
      </c>
      <c r="C24" s="285"/>
      <c r="D24" s="285"/>
      <c r="E24" s="286"/>
      <c r="F24" s="299"/>
      <c r="G24" s="300"/>
      <c r="H24" s="300"/>
      <c r="I24" s="300"/>
      <c r="J24" s="300"/>
      <c r="K24" s="300"/>
      <c r="L24" s="300"/>
      <c r="M24" s="300"/>
      <c r="N24" s="300"/>
      <c r="O24" s="300"/>
      <c r="P24" s="300"/>
      <c r="Q24" s="300"/>
      <c r="R24" s="335"/>
      <c r="S24" s="284" t="s">
        <v>112</v>
      </c>
      <c r="T24" s="285"/>
      <c r="U24" s="285"/>
      <c r="V24" s="286"/>
      <c r="W24" s="312"/>
      <c r="X24" s="313"/>
      <c r="Y24" s="313"/>
      <c r="Z24" s="313"/>
      <c r="AA24" s="313"/>
      <c r="AB24" s="313"/>
      <c r="AC24" s="313"/>
      <c r="AD24" s="313"/>
      <c r="AE24" s="313"/>
      <c r="AF24" s="313"/>
      <c r="AG24" s="313"/>
      <c r="AH24" s="313"/>
      <c r="AI24" s="313"/>
      <c r="AJ24" s="313"/>
      <c r="AK24" s="313"/>
      <c r="AL24" s="314"/>
      <c r="AQ24" s="114">
        <v>18</v>
      </c>
      <c r="AU24" s="85" t="s">
        <v>48</v>
      </c>
      <c r="AV24" s="85">
        <v>1</v>
      </c>
    </row>
    <row r="25" spans="2:58" ht="14.5" customHeight="1">
      <c r="B25" s="332"/>
      <c r="C25" s="333"/>
      <c r="D25" s="333"/>
      <c r="E25" s="334"/>
      <c r="F25" s="336"/>
      <c r="G25" s="337"/>
      <c r="H25" s="337"/>
      <c r="I25" s="337"/>
      <c r="J25" s="337"/>
      <c r="K25" s="337"/>
      <c r="L25" s="337"/>
      <c r="M25" s="337"/>
      <c r="N25" s="337"/>
      <c r="O25" s="337"/>
      <c r="P25" s="337"/>
      <c r="Q25" s="337"/>
      <c r="R25" s="338"/>
      <c r="S25" s="332"/>
      <c r="T25" s="333"/>
      <c r="U25" s="333"/>
      <c r="V25" s="334"/>
      <c r="W25" s="306"/>
      <c r="X25" s="307"/>
      <c r="Y25" s="307"/>
      <c r="Z25" s="307"/>
      <c r="AA25" s="307"/>
      <c r="AB25" s="307"/>
      <c r="AC25" s="307"/>
      <c r="AD25" s="307"/>
      <c r="AE25" s="307"/>
      <c r="AF25" s="307"/>
      <c r="AG25" s="307"/>
      <c r="AH25" s="307"/>
      <c r="AI25" s="307"/>
      <c r="AJ25" s="307"/>
      <c r="AK25" s="307"/>
      <c r="AL25" s="308"/>
      <c r="AQ25" s="114">
        <v>19</v>
      </c>
      <c r="AU25" s="85" t="s">
        <v>49</v>
      </c>
      <c r="AV25" s="85">
        <v>1</v>
      </c>
    </row>
    <row r="26" spans="2:58" ht="14.5" customHeight="1">
      <c r="B26" s="315" t="s">
        <v>111</v>
      </c>
      <c r="C26" s="316"/>
      <c r="D26" s="316"/>
      <c r="E26" s="317"/>
      <c r="F26" s="318"/>
      <c r="G26" s="319"/>
      <c r="H26" s="319"/>
      <c r="I26" s="319"/>
      <c r="J26" s="319"/>
      <c r="K26" s="319"/>
      <c r="L26" s="319"/>
      <c r="M26" s="319"/>
      <c r="N26" s="319"/>
      <c r="O26" s="319"/>
      <c r="P26" s="319"/>
      <c r="Q26" s="319"/>
      <c r="R26" s="320"/>
      <c r="S26" s="315" t="s">
        <v>110</v>
      </c>
      <c r="T26" s="316"/>
      <c r="U26" s="316"/>
      <c r="V26" s="317"/>
      <c r="W26" s="322"/>
      <c r="X26" s="323"/>
      <c r="Y26" s="323"/>
      <c r="Z26" s="323"/>
      <c r="AA26" s="323"/>
      <c r="AB26" s="323"/>
      <c r="AC26" s="323"/>
      <c r="AD26" s="323"/>
      <c r="AE26" s="323"/>
      <c r="AF26" s="323"/>
      <c r="AG26" s="323"/>
      <c r="AH26" s="323"/>
      <c r="AI26" s="323"/>
      <c r="AJ26" s="323"/>
      <c r="AK26" s="323"/>
      <c r="AL26" s="324"/>
      <c r="AQ26" s="114">
        <v>20</v>
      </c>
      <c r="AU26" s="85" t="s">
        <v>50</v>
      </c>
      <c r="AV26" s="85">
        <v>4</v>
      </c>
    </row>
    <row r="27" spans="2:58" ht="14.5" customHeight="1">
      <c r="B27" s="263"/>
      <c r="C27" s="264"/>
      <c r="D27" s="264"/>
      <c r="E27" s="265"/>
      <c r="F27" s="301"/>
      <c r="G27" s="302"/>
      <c r="H27" s="302"/>
      <c r="I27" s="302"/>
      <c r="J27" s="302"/>
      <c r="K27" s="302"/>
      <c r="L27" s="302"/>
      <c r="M27" s="302"/>
      <c r="N27" s="302"/>
      <c r="O27" s="302"/>
      <c r="P27" s="302"/>
      <c r="Q27" s="302"/>
      <c r="R27" s="321"/>
      <c r="S27" s="263"/>
      <c r="T27" s="264"/>
      <c r="U27" s="264"/>
      <c r="V27" s="265"/>
      <c r="W27" s="268"/>
      <c r="X27" s="269"/>
      <c r="Y27" s="269"/>
      <c r="Z27" s="269"/>
      <c r="AA27" s="269"/>
      <c r="AB27" s="269"/>
      <c r="AC27" s="269"/>
      <c r="AD27" s="269"/>
      <c r="AE27" s="269"/>
      <c r="AF27" s="269"/>
      <c r="AG27" s="269"/>
      <c r="AH27" s="269"/>
      <c r="AI27" s="269"/>
      <c r="AJ27" s="269"/>
      <c r="AK27" s="269"/>
      <c r="AL27" s="270"/>
      <c r="AQ27" s="114">
        <v>21</v>
      </c>
      <c r="AU27" s="85" t="s">
        <v>51</v>
      </c>
      <c r="AV27" s="85">
        <v>3</v>
      </c>
    </row>
    <row r="28" spans="2:58" ht="14.5" customHeight="1">
      <c r="B28" s="284" t="s">
        <v>109</v>
      </c>
      <c r="C28" s="285"/>
      <c r="D28" s="285"/>
      <c r="E28" s="286"/>
      <c r="F28" s="107" t="s">
        <v>108</v>
      </c>
      <c r="G28" s="304"/>
      <c r="H28" s="304"/>
      <c r="I28" s="304"/>
      <c r="J28" s="107" t="s">
        <v>106</v>
      </c>
      <c r="K28" s="304"/>
      <c r="L28" s="304"/>
      <c r="M28" s="304"/>
      <c r="N28" s="304"/>
      <c r="O28" s="63"/>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8"/>
      <c r="AQ28" s="114">
        <v>22</v>
      </c>
      <c r="AU28" s="85" t="s">
        <v>52</v>
      </c>
      <c r="AV28" s="85" t="s">
        <v>430</v>
      </c>
    </row>
    <row r="29" spans="2:58" ht="14.5" customHeight="1">
      <c r="B29" s="260"/>
      <c r="C29" s="303"/>
      <c r="D29" s="303"/>
      <c r="E29" s="262"/>
      <c r="F29" s="266"/>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67"/>
      <c r="AQ29" s="114">
        <v>23</v>
      </c>
      <c r="AU29" s="85" t="s">
        <v>53</v>
      </c>
      <c r="AV29" s="85">
        <v>3</v>
      </c>
    </row>
    <row r="30" spans="2:58" ht="14.5" customHeight="1">
      <c r="B30" s="260"/>
      <c r="C30" s="303"/>
      <c r="D30" s="303"/>
      <c r="E30" s="262"/>
      <c r="F30" s="306"/>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8"/>
      <c r="AQ30" s="114">
        <v>24</v>
      </c>
      <c r="AU30" s="85" t="s">
        <v>54</v>
      </c>
      <c r="AV30" s="85" t="s">
        <v>431</v>
      </c>
    </row>
    <row r="31" spans="2:58" ht="14.5" customHeight="1">
      <c r="B31" s="260"/>
      <c r="C31" s="303"/>
      <c r="D31" s="303"/>
      <c r="E31" s="262"/>
      <c r="F31" s="309" t="s">
        <v>13</v>
      </c>
      <c r="G31" s="310"/>
      <c r="H31" s="310"/>
      <c r="I31" s="292"/>
      <c r="J31" s="292"/>
      <c r="K31" s="292"/>
      <c r="L31" s="90" t="s">
        <v>106</v>
      </c>
      <c r="M31" s="292"/>
      <c r="N31" s="292"/>
      <c r="O31" s="292"/>
      <c r="P31" s="90" t="s">
        <v>106</v>
      </c>
      <c r="Q31" s="292"/>
      <c r="R31" s="292"/>
      <c r="S31" s="292"/>
      <c r="T31" s="311" t="s">
        <v>107</v>
      </c>
      <c r="U31" s="311"/>
      <c r="V31" s="311"/>
      <c r="W31" s="292"/>
      <c r="X31" s="292"/>
      <c r="Y31" s="292"/>
      <c r="Z31" s="90" t="s">
        <v>106</v>
      </c>
      <c r="AA31" s="292"/>
      <c r="AB31" s="292"/>
      <c r="AC31" s="292"/>
      <c r="AD31" s="90" t="s">
        <v>106</v>
      </c>
      <c r="AE31" s="292"/>
      <c r="AF31" s="292"/>
      <c r="AG31" s="292"/>
      <c r="AH31" s="90"/>
      <c r="AI31" s="90"/>
      <c r="AJ31" s="90"/>
      <c r="AK31" s="91"/>
      <c r="AL31" s="92"/>
      <c r="AQ31" s="114">
        <v>25</v>
      </c>
      <c r="AU31" s="85" t="s">
        <v>55</v>
      </c>
      <c r="AV31" s="85">
        <v>3</v>
      </c>
    </row>
    <row r="32" spans="2:58" ht="14.5" customHeight="1">
      <c r="B32" s="263"/>
      <c r="C32" s="264"/>
      <c r="D32" s="264"/>
      <c r="E32" s="265"/>
      <c r="F32" s="293" t="s">
        <v>105</v>
      </c>
      <c r="G32" s="294"/>
      <c r="H32" s="294"/>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6"/>
      <c r="AQ32" s="114">
        <v>26</v>
      </c>
      <c r="AU32" s="85" t="s">
        <v>56</v>
      </c>
      <c r="AV32" s="85">
        <v>1</v>
      </c>
      <c r="AW32" s="106"/>
      <c r="AX32" s="114"/>
    </row>
    <row r="33" spans="2:50" ht="14.5" customHeight="1">
      <c r="AQ33" s="114">
        <v>27</v>
      </c>
      <c r="AU33" s="85" t="s">
        <v>401</v>
      </c>
      <c r="AV33" s="85" t="s">
        <v>430</v>
      </c>
      <c r="AW33" s="106"/>
      <c r="AX33" s="114"/>
    </row>
    <row r="34" spans="2:50" ht="14.5" customHeight="1">
      <c r="AQ34" s="114">
        <v>28</v>
      </c>
      <c r="AU34" s="85" t="s">
        <v>57</v>
      </c>
      <c r="AV34" s="85" t="s">
        <v>431</v>
      </c>
    </row>
    <row r="35" spans="2:50" ht="14.5" customHeight="1">
      <c r="B35" s="106" t="s">
        <v>229</v>
      </c>
      <c r="AQ35" s="114">
        <v>29</v>
      </c>
      <c r="AU35" s="85" t="s">
        <v>58</v>
      </c>
      <c r="AV35" s="85">
        <v>2</v>
      </c>
    </row>
    <row r="36" spans="2:50" ht="14.5" customHeight="1">
      <c r="B36" s="297" t="s">
        <v>230</v>
      </c>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Q36" s="114">
        <v>30</v>
      </c>
      <c r="AU36" s="85" t="s">
        <v>59</v>
      </c>
      <c r="AV36" s="85">
        <v>1</v>
      </c>
    </row>
    <row r="37" spans="2:50" ht="14.5" customHeight="1">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Q37" s="114">
        <v>31</v>
      </c>
      <c r="AU37" s="85" t="s">
        <v>60</v>
      </c>
      <c r="AV37" s="85">
        <v>3</v>
      </c>
    </row>
    <row r="38" spans="2:50" ht="14.5" customHeight="1">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U38" s="85" t="s">
        <v>61</v>
      </c>
      <c r="AV38" s="85">
        <v>3</v>
      </c>
    </row>
    <row r="39" spans="2:50" ht="14.5" customHeight="1">
      <c r="B39" s="277" t="s">
        <v>104</v>
      </c>
      <c r="C39" s="277"/>
      <c r="D39" s="277"/>
      <c r="E39" s="277"/>
      <c r="F39" s="299"/>
      <c r="G39" s="300"/>
      <c r="H39" s="300"/>
      <c r="I39" s="300"/>
      <c r="J39" s="300"/>
      <c r="K39" s="300"/>
      <c r="L39" s="300"/>
      <c r="M39" s="300"/>
      <c r="N39" s="300"/>
      <c r="O39" s="273"/>
      <c r="P39" s="273"/>
      <c r="Q39" s="273"/>
      <c r="R39" s="273"/>
      <c r="S39" s="274"/>
      <c r="T39" s="284" t="s">
        <v>103</v>
      </c>
      <c r="U39" s="285"/>
      <c r="V39" s="286"/>
      <c r="W39" s="299"/>
      <c r="X39" s="300"/>
      <c r="Y39" s="300"/>
      <c r="Z39" s="300"/>
      <c r="AA39" s="300"/>
      <c r="AB39" s="300"/>
      <c r="AC39" s="300"/>
      <c r="AD39" s="300"/>
      <c r="AE39" s="300"/>
      <c r="AF39" s="300"/>
      <c r="AG39" s="300"/>
      <c r="AH39" s="300"/>
      <c r="AI39" s="273"/>
      <c r="AJ39" s="273"/>
      <c r="AK39" s="273"/>
      <c r="AL39" s="274"/>
      <c r="AU39" s="85" t="s">
        <v>62</v>
      </c>
      <c r="AV39" s="85" t="s">
        <v>432</v>
      </c>
    </row>
    <row r="40" spans="2:50" ht="14.5" customHeight="1">
      <c r="B40" s="277"/>
      <c r="C40" s="277"/>
      <c r="D40" s="277"/>
      <c r="E40" s="277"/>
      <c r="F40" s="301"/>
      <c r="G40" s="302"/>
      <c r="H40" s="302"/>
      <c r="I40" s="302"/>
      <c r="J40" s="302"/>
      <c r="K40" s="302"/>
      <c r="L40" s="302"/>
      <c r="M40" s="302"/>
      <c r="N40" s="302"/>
      <c r="O40" s="275"/>
      <c r="P40" s="275"/>
      <c r="Q40" s="275"/>
      <c r="R40" s="275"/>
      <c r="S40" s="276"/>
      <c r="T40" s="263"/>
      <c r="U40" s="264"/>
      <c r="V40" s="265"/>
      <c r="W40" s="301"/>
      <c r="X40" s="302"/>
      <c r="Y40" s="302"/>
      <c r="Z40" s="302"/>
      <c r="AA40" s="302"/>
      <c r="AB40" s="302"/>
      <c r="AC40" s="302"/>
      <c r="AD40" s="302"/>
      <c r="AE40" s="302"/>
      <c r="AF40" s="302"/>
      <c r="AG40" s="302"/>
      <c r="AH40" s="302"/>
      <c r="AI40" s="275"/>
      <c r="AJ40" s="275"/>
      <c r="AK40" s="275"/>
      <c r="AL40" s="276"/>
      <c r="AU40" s="85" t="s">
        <v>63</v>
      </c>
      <c r="AV40" s="85">
        <v>5</v>
      </c>
    </row>
    <row r="41" spans="2:50" ht="14.5" customHeight="1">
      <c r="B41" s="277" t="s">
        <v>102</v>
      </c>
      <c r="C41" s="277"/>
      <c r="D41" s="277"/>
      <c r="E41" s="277"/>
      <c r="F41" s="278"/>
      <c r="G41" s="279"/>
      <c r="H41" s="279"/>
      <c r="I41" s="279"/>
      <c r="J41" s="279"/>
      <c r="K41" s="279"/>
      <c r="L41" s="279"/>
      <c r="M41" s="279"/>
      <c r="N41" s="279"/>
      <c r="O41" s="279"/>
      <c r="P41" s="279"/>
      <c r="Q41" s="279"/>
      <c r="R41" s="279"/>
      <c r="S41" s="280"/>
      <c r="T41" s="284" t="s">
        <v>161</v>
      </c>
      <c r="U41" s="285"/>
      <c r="V41" s="285"/>
      <c r="W41" s="285"/>
      <c r="X41" s="286"/>
      <c r="Y41" s="279"/>
      <c r="Z41" s="287"/>
      <c r="AA41" s="289"/>
      <c r="AB41" s="287"/>
      <c r="AC41" s="252"/>
      <c r="AD41" s="252"/>
      <c r="AE41" s="252"/>
      <c r="AF41" s="252"/>
      <c r="AG41" s="252"/>
      <c r="AH41" s="252"/>
      <c r="AI41" s="252"/>
      <c r="AJ41" s="291"/>
      <c r="AK41" s="252"/>
      <c r="AL41" s="253"/>
      <c r="AU41" s="85" t="s">
        <v>64</v>
      </c>
      <c r="AV41" s="85">
        <v>2</v>
      </c>
    </row>
    <row r="42" spans="2:50" ht="14.5" customHeight="1">
      <c r="B42" s="277"/>
      <c r="C42" s="277"/>
      <c r="D42" s="277"/>
      <c r="E42" s="277"/>
      <c r="F42" s="281"/>
      <c r="G42" s="282"/>
      <c r="H42" s="282"/>
      <c r="I42" s="282"/>
      <c r="J42" s="282"/>
      <c r="K42" s="282"/>
      <c r="L42" s="282"/>
      <c r="M42" s="282"/>
      <c r="N42" s="282"/>
      <c r="O42" s="282"/>
      <c r="P42" s="282"/>
      <c r="Q42" s="282"/>
      <c r="R42" s="282"/>
      <c r="S42" s="283"/>
      <c r="T42" s="263"/>
      <c r="U42" s="264"/>
      <c r="V42" s="264"/>
      <c r="W42" s="264"/>
      <c r="X42" s="265"/>
      <c r="Y42" s="282"/>
      <c r="Z42" s="288"/>
      <c r="AA42" s="290"/>
      <c r="AB42" s="288"/>
      <c r="AC42" s="252"/>
      <c r="AD42" s="252"/>
      <c r="AE42" s="252"/>
      <c r="AF42" s="252"/>
      <c r="AG42" s="252"/>
      <c r="AH42" s="252"/>
      <c r="AI42" s="252"/>
      <c r="AJ42" s="291"/>
      <c r="AK42" s="252"/>
      <c r="AL42" s="253"/>
      <c r="AU42" s="85" t="s">
        <v>65</v>
      </c>
      <c r="AV42" s="85">
        <v>5</v>
      </c>
    </row>
    <row r="43" spans="2:50" ht="14.5" customHeight="1">
      <c r="B43" s="254" t="s">
        <v>101</v>
      </c>
      <c r="C43" s="255"/>
      <c r="D43" s="255"/>
      <c r="E43" s="256"/>
      <c r="F43" s="257"/>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9"/>
      <c r="AU43" s="85" t="s">
        <v>66</v>
      </c>
      <c r="AV43" s="85">
        <v>4</v>
      </c>
    </row>
    <row r="44" spans="2:50" ht="14.5" customHeight="1">
      <c r="B44" s="260" t="s">
        <v>100</v>
      </c>
      <c r="C44" s="261"/>
      <c r="D44" s="261"/>
      <c r="E44" s="262"/>
      <c r="F44" s="106" t="s">
        <v>14</v>
      </c>
      <c r="AL44" s="115"/>
      <c r="AU44" s="85" t="s">
        <v>67</v>
      </c>
      <c r="AV44" s="85">
        <v>4</v>
      </c>
    </row>
    <row r="45" spans="2:50" ht="14.5" customHeight="1">
      <c r="B45" s="260"/>
      <c r="C45" s="261"/>
      <c r="D45" s="261"/>
      <c r="E45" s="262"/>
      <c r="F45" s="266"/>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67"/>
      <c r="AU45" s="85" t="s">
        <v>249</v>
      </c>
      <c r="AV45" s="85">
        <v>1</v>
      </c>
    </row>
    <row r="46" spans="2:50" ht="14.5" customHeight="1">
      <c r="B46" s="263"/>
      <c r="C46" s="264"/>
      <c r="D46" s="264"/>
      <c r="E46" s="265"/>
      <c r="F46" s="268"/>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70"/>
      <c r="AU46" s="85" t="s">
        <v>165</v>
      </c>
      <c r="AV46" s="85">
        <v>1</v>
      </c>
    </row>
    <row r="47" spans="2:50" ht="14.5" customHeight="1">
      <c r="AU47" s="85" t="s">
        <v>402</v>
      </c>
      <c r="AV47" s="85">
        <v>3</v>
      </c>
    </row>
    <row r="48" spans="2:50" ht="14.5" customHeight="1">
      <c r="AE48" s="50"/>
      <c r="AF48" s="117"/>
      <c r="AH48" s="117"/>
      <c r="AK48" s="117"/>
      <c r="AU48" s="85" t="s">
        <v>68</v>
      </c>
      <c r="AV48" s="85">
        <v>6</v>
      </c>
    </row>
    <row r="49" spans="2:50" ht="14.5" customHeight="1">
      <c r="B49" s="247"/>
      <c r="C49" s="247"/>
      <c r="D49" s="247"/>
      <c r="E49" s="247"/>
      <c r="F49" s="247"/>
      <c r="G49" s="247"/>
      <c r="H49" s="247"/>
      <c r="I49" s="247"/>
      <c r="J49" s="247"/>
      <c r="K49" s="247"/>
      <c r="L49" s="247"/>
      <c r="M49" s="247"/>
      <c r="N49" s="247"/>
      <c r="AU49" s="85" t="s">
        <v>69</v>
      </c>
      <c r="AV49" s="85" t="s">
        <v>433</v>
      </c>
    </row>
    <row r="50" spans="2:50" ht="14.5" customHeight="1">
      <c r="B50" s="247"/>
      <c r="C50" s="247"/>
      <c r="D50" s="247"/>
      <c r="E50" s="247"/>
      <c r="F50" s="247"/>
      <c r="G50" s="247"/>
      <c r="H50" s="247"/>
      <c r="I50" s="247"/>
      <c r="J50" s="247"/>
      <c r="K50" s="247"/>
      <c r="L50" s="247"/>
      <c r="M50" s="247"/>
      <c r="N50" s="247"/>
      <c r="AU50" s="85" t="s">
        <v>434</v>
      </c>
      <c r="AV50" s="85">
        <v>2</v>
      </c>
    </row>
    <row r="51" spans="2:50" ht="14.5" customHeight="1">
      <c r="AU51" s="85" t="s">
        <v>250</v>
      </c>
      <c r="AV51" s="85">
        <v>4</v>
      </c>
    </row>
    <row r="52" spans="2:50" ht="14.5" customHeight="1">
      <c r="R52" s="118"/>
      <c r="S52" s="118"/>
      <c r="T52" s="118"/>
      <c r="U52" s="118"/>
      <c r="V52" s="118"/>
      <c r="W52" s="118"/>
      <c r="X52" s="139"/>
      <c r="Y52" s="139"/>
      <c r="Z52" s="139"/>
      <c r="AA52" s="139"/>
      <c r="AB52" s="139"/>
      <c r="AC52" s="139"/>
      <c r="AD52" s="118"/>
      <c r="AE52" s="139"/>
      <c r="AF52" s="139"/>
      <c r="AG52" s="139"/>
      <c r="AH52" s="139"/>
      <c r="AI52" s="139"/>
      <c r="AJ52" s="106"/>
      <c r="AK52" s="118"/>
      <c r="AU52" s="85" t="s">
        <v>70</v>
      </c>
      <c r="AV52" s="85">
        <v>3</v>
      </c>
    </row>
    <row r="53" spans="2:50" ht="14.5" customHeight="1">
      <c r="AU53" s="85" t="s">
        <v>71</v>
      </c>
      <c r="AV53" s="85">
        <v>5</v>
      </c>
    </row>
    <row r="54" spans="2:50" ht="14.5" customHeight="1">
      <c r="R54" s="118"/>
      <c r="S54" s="118"/>
      <c r="T54" s="118"/>
      <c r="U54" s="118"/>
      <c r="V54" s="118"/>
      <c r="X54" s="141"/>
      <c r="Y54" s="141"/>
      <c r="Z54" s="141"/>
      <c r="AA54" s="141"/>
      <c r="AB54" s="141"/>
      <c r="AC54" s="141"/>
      <c r="AD54" s="141"/>
      <c r="AE54" s="141"/>
      <c r="AF54" s="141"/>
      <c r="AG54" s="141"/>
      <c r="AH54" s="141"/>
      <c r="AI54" s="141"/>
      <c r="AJ54" s="141"/>
      <c r="AK54" s="141"/>
      <c r="AU54" s="85" t="s">
        <v>435</v>
      </c>
      <c r="AV54" s="85">
        <v>4</v>
      </c>
    </row>
    <row r="55" spans="2:50" ht="14.5" customHeight="1">
      <c r="W55" s="118"/>
      <c r="X55" s="141"/>
      <c r="Y55" s="141"/>
      <c r="Z55" s="141"/>
      <c r="AA55" s="141"/>
      <c r="AB55" s="141"/>
      <c r="AC55" s="141"/>
      <c r="AD55" s="141"/>
      <c r="AE55" s="141"/>
      <c r="AF55" s="141"/>
      <c r="AG55" s="141"/>
      <c r="AH55" s="141"/>
      <c r="AI55" s="141"/>
      <c r="AJ55" s="141"/>
      <c r="AK55" s="141"/>
      <c r="AU55" s="85" t="s">
        <v>72</v>
      </c>
      <c r="AV55" s="85">
        <v>4</v>
      </c>
    </row>
    <row r="56" spans="2:50" ht="14.5" customHeight="1">
      <c r="Z56" s="105"/>
      <c r="AA56" s="105"/>
      <c r="AB56" s="105"/>
      <c r="AC56" s="105"/>
      <c r="AD56" s="105"/>
      <c r="AE56" s="105"/>
      <c r="AF56" s="105"/>
      <c r="AG56" s="105"/>
      <c r="AH56" s="105"/>
      <c r="AI56" s="105"/>
      <c r="AJ56" s="105"/>
      <c r="AK56" s="105"/>
      <c r="AU56" s="85" t="s">
        <v>405</v>
      </c>
      <c r="AV56" s="85">
        <v>3</v>
      </c>
    </row>
    <row r="57" spans="2:50" ht="14.5" customHeight="1">
      <c r="R57" s="118"/>
      <c r="S57" s="118"/>
      <c r="T57" s="118"/>
      <c r="U57" s="118"/>
      <c r="V57" s="118"/>
      <c r="X57" s="139"/>
      <c r="Y57" s="139"/>
      <c r="Z57" s="139"/>
      <c r="AA57" s="139"/>
      <c r="AB57" s="139"/>
      <c r="AC57" s="139"/>
      <c r="AD57" s="139"/>
      <c r="AE57" s="139"/>
      <c r="AF57" s="139"/>
      <c r="AG57" s="139"/>
      <c r="AH57" s="139"/>
      <c r="AI57" s="139"/>
      <c r="AJ57" s="139"/>
      <c r="AK57" s="139"/>
      <c r="AU57" s="85" t="s">
        <v>294</v>
      </c>
      <c r="AV57" s="85">
        <v>4</v>
      </c>
      <c r="AX57" s="114"/>
    </row>
    <row r="58" spans="2:50" ht="14.5" customHeight="1">
      <c r="AU58" s="85" t="s">
        <v>251</v>
      </c>
      <c r="AV58" s="85">
        <v>4</v>
      </c>
      <c r="AX58" s="114"/>
    </row>
    <row r="59" spans="2:50" ht="14.5" customHeight="1">
      <c r="J59" s="142"/>
      <c r="K59" s="142"/>
      <c r="L59" s="142"/>
      <c r="M59" s="142"/>
      <c r="N59" s="142"/>
      <c r="O59" s="142"/>
      <c r="P59" s="142"/>
      <c r="Q59" s="142"/>
      <c r="R59" s="142"/>
      <c r="S59" s="142"/>
      <c r="T59" s="142"/>
      <c r="U59" s="142"/>
      <c r="V59" s="142"/>
      <c r="W59" s="142"/>
      <c r="X59" s="142"/>
      <c r="Y59" s="142"/>
      <c r="Z59" s="142"/>
      <c r="AA59" s="142"/>
      <c r="AB59" s="142"/>
      <c r="AC59" s="142"/>
      <c r="AU59" s="85" t="s">
        <v>252</v>
      </c>
      <c r="AV59" s="85">
        <v>5</v>
      </c>
    </row>
    <row r="60" spans="2:50" ht="14.5" customHeight="1">
      <c r="J60" s="142"/>
      <c r="K60" s="142"/>
      <c r="L60" s="142"/>
      <c r="M60" s="142"/>
      <c r="N60" s="142"/>
      <c r="O60" s="142"/>
      <c r="P60" s="142"/>
      <c r="Q60" s="142"/>
      <c r="R60" s="142"/>
      <c r="S60" s="142"/>
      <c r="T60" s="142"/>
      <c r="U60" s="142"/>
      <c r="V60" s="142"/>
      <c r="W60" s="142"/>
      <c r="X60" s="142"/>
      <c r="Y60" s="142"/>
      <c r="Z60" s="142"/>
      <c r="AA60" s="142"/>
      <c r="AB60" s="142"/>
      <c r="AC60" s="142"/>
      <c r="AU60" s="85" t="s">
        <v>73</v>
      </c>
      <c r="AV60" s="85">
        <v>3</v>
      </c>
    </row>
    <row r="61" spans="2:50" ht="14.5" customHeight="1">
      <c r="AU61" s="85" t="s">
        <v>74</v>
      </c>
      <c r="AV61" s="85">
        <v>1</v>
      </c>
    </row>
    <row r="62" spans="2:50" ht="14.5" customHeight="1">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U62" s="85" t="s">
        <v>75</v>
      </c>
      <c r="AV62" s="85">
        <v>4</v>
      </c>
    </row>
    <row r="63" spans="2:50" ht="14.5" customHeight="1">
      <c r="AU63" s="85" t="s">
        <v>76</v>
      </c>
      <c r="AV63" s="85">
        <v>4</v>
      </c>
    </row>
    <row r="64" spans="2:50" ht="14.5" customHeight="1">
      <c r="AU64" s="85" t="s">
        <v>77</v>
      </c>
      <c r="AV64" s="85">
        <v>1</v>
      </c>
    </row>
    <row r="65" spans="47:48" ht="14.5" customHeight="1">
      <c r="AU65" s="85" t="s">
        <v>78</v>
      </c>
      <c r="AV65" s="85">
        <v>3</v>
      </c>
    </row>
    <row r="66" spans="47:48" ht="14.5" customHeight="1">
      <c r="AU66" s="85" t="s">
        <v>406</v>
      </c>
      <c r="AV66" s="85" t="s">
        <v>432</v>
      </c>
    </row>
    <row r="67" spans="47:48" ht="14.5" customHeight="1">
      <c r="AU67" s="85" t="s">
        <v>79</v>
      </c>
      <c r="AV67" s="85" t="s">
        <v>436</v>
      </c>
    </row>
    <row r="68" spans="47:48" ht="14.5" customHeight="1">
      <c r="AU68" s="85" t="s">
        <v>80</v>
      </c>
      <c r="AV68" s="85">
        <v>4</v>
      </c>
    </row>
    <row r="69" spans="47:48" ht="14.5" customHeight="1">
      <c r="AU69" s="85" t="s">
        <v>407</v>
      </c>
      <c r="AV69" s="85" t="s">
        <v>430</v>
      </c>
    </row>
    <row r="70" spans="47:48" ht="14.5" customHeight="1">
      <c r="AU70" s="85" t="s">
        <v>81</v>
      </c>
      <c r="AV70" s="85">
        <v>5</v>
      </c>
    </row>
    <row r="71" spans="47:48" ht="14.5" customHeight="1">
      <c r="AU71" s="85" t="s">
        <v>82</v>
      </c>
      <c r="AV71" s="85">
        <v>5</v>
      </c>
    </row>
    <row r="72" spans="47:48" ht="14.5" customHeight="1">
      <c r="AU72" s="85" t="s">
        <v>437</v>
      </c>
      <c r="AV72" s="85">
        <v>4</v>
      </c>
    </row>
    <row r="73" spans="47:48" ht="14.5" customHeight="1">
      <c r="AU73" s="85" t="s">
        <v>83</v>
      </c>
      <c r="AV73" s="85">
        <v>3</v>
      </c>
    </row>
    <row r="74" spans="47:48" ht="14.5" customHeight="1">
      <c r="AU74" s="85" t="s">
        <v>84</v>
      </c>
      <c r="AV74" s="85">
        <v>5</v>
      </c>
    </row>
    <row r="75" spans="47:48" ht="14.5" customHeight="1">
      <c r="AU75" s="85" t="s">
        <v>369</v>
      </c>
      <c r="AV75" s="85" t="s">
        <v>430</v>
      </c>
    </row>
    <row r="76" spans="47:48" ht="14.5" customHeight="1">
      <c r="AU76" s="85" t="s">
        <v>85</v>
      </c>
      <c r="AV76" s="85">
        <v>1</v>
      </c>
    </row>
    <row r="77" spans="47:48" ht="14.5" customHeight="1">
      <c r="AU77" s="85" t="s">
        <v>86</v>
      </c>
      <c r="AV77" s="85">
        <v>2</v>
      </c>
    </row>
    <row r="78" spans="47:48" ht="14.5" customHeight="1">
      <c r="AU78" s="85"/>
      <c r="AV78" s="85"/>
    </row>
    <row r="79" spans="47:48" ht="14.5" customHeight="1">
      <c r="AU79" s="85"/>
      <c r="AV79" s="85"/>
    </row>
    <row r="80" spans="47:48" ht="14.5" customHeight="1">
      <c r="AU80" s="85"/>
      <c r="AV80" s="85"/>
    </row>
    <row r="81" spans="47:48" ht="14.5" customHeight="1">
      <c r="AU81" s="85"/>
      <c r="AV81" s="85"/>
    </row>
    <row r="82" spans="47:48" ht="14.5" customHeight="1">
      <c r="AU82" s="85"/>
      <c r="AV82" s="85"/>
    </row>
    <row r="83" spans="47:48" ht="14.5" customHeight="1">
      <c r="AU83" s="85"/>
      <c r="AV83" s="85"/>
    </row>
    <row r="84" spans="47:48" ht="14.5" customHeight="1">
      <c r="AU84" s="85"/>
      <c r="AV84" s="85"/>
    </row>
    <row r="85" spans="47:48" ht="14.5" customHeight="1">
      <c r="AU85" s="85"/>
      <c r="AV85" s="85"/>
    </row>
    <row r="86" spans="47:48" ht="14.5" customHeight="1">
      <c r="AU86" s="85"/>
      <c r="AV86" s="85"/>
    </row>
    <row r="87" spans="47:48" ht="14.5" customHeight="1">
      <c r="AU87" s="85"/>
      <c r="AV87" s="85"/>
    </row>
    <row r="88" spans="47:48" ht="14.5" customHeight="1">
      <c r="AU88" s="85"/>
      <c r="AV88" s="85"/>
    </row>
    <row r="89" spans="47:48" ht="14.5" customHeight="1">
      <c r="AU89" s="85"/>
      <c r="AV89" s="85"/>
    </row>
    <row r="90" spans="47:48" ht="14.5" customHeight="1">
      <c r="AU90" s="85"/>
      <c r="AV90" s="85"/>
    </row>
    <row r="91" spans="47:48" ht="14.5" customHeight="1">
      <c r="AU91" s="85"/>
      <c r="AV91" s="85"/>
    </row>
    <row r="92" spans="47:48" ht="14.5" customHeight="1">
      <c r="AU92" s="85"/>
      <c r="AV92" s="85"/>
    </row>
    <row r="93" spans="47:48" ht="14.5" customHeight="1">
      <c r="AU93" s="85"/>
      <c r="AV93" s="85"/>
    </row>
    <row r="94" spans="47:48" ht="14.5" customHeight="1">
      <c r="AU94" s="85"/>
      <c r="AV94" s="85"/>
    </row>
    <row r="95" spans="47:48" ht="14.25" customHeight="1">
      <c r="AU95" s="85"/>
      <c r="AV95" s="85"/>
    </row>
    <row r="96" spans="47:48" ht="14.5" customHeight="1">
      <c r="AU96" s="85"/>
      <c r="AV96" s="85"/>
    </row>
    <row r="97" spans="39:48" ht="14.5" customHeight="1">
      <c r="AU97" s="85"/>
      <c r="AV97" s="85"/>
    </row>
    <row r="98" spans="39:48" ht="14.5" customHeight="1">
      <c r="AU98" s="85"/>
      <c r="AV98" s="85"/>
    </row>
    <row r="99" spans="39:48" ht="14.25" customHeight="1">
      <c r="AU99" s="85"/>
      <c r="AV99" s="85"/>
    </row>
    <row r="100" spans="39:48" ht="14.5" customHeight="1">
      <c r="AU100" s="85"/>
      <c r="AV100" s="85"/>
    </row>
    <row r="101" spans="39:48" ht="14.5" customHeight="1">
      <c r="AU101" s="85"/>
      <c r="AV101" s="85"/>
    </row>
    <row r="102" spans="39:48" ht="14.5" customHeight="1">
      <c r="AU102" s="85"/>
      <c r="AV102" s="85"/>
    </row>
    <row r="103" spans="39:48" ht="14.5" customHeight="1">
      <c r="AU103" s="85"/>
      <c r="AV103" s="85"/>
    </row>
    <row r="104" spans="39:48" ht="14.5" customHeight="1">
      <c r="AU104" s="85"/>
      <c r="AV104" s="85"/>
    </row>
    <row r="105" spans="39:48" ht="14.5" customHeight="1">
      <c r="AU105" s="85"/>
      <c r="AV105" s="85"/>
    </row>
    <row r="106" spans="39:48" ht="14.5" customHeight="1">
      <c r="AM106" s="89"/>
      <c r="AU106" s="85"/>
      <c r="AV106" s="85"/>
    </row>
    <row r="107" spans="39:48" ht="14.5" customHeight="1">
      <c r="AM107" s="89"/>
      <c r="AU107" s="85"/>
      <c r="AV107" s="85"/>
    </row>
    <row r="108" spans="39:48" ht="14.5" customHeight="1">
      <c r="AU108" s="85"/>
      <c r="AV108" s="85"/>
    </row>
    <row r="109" spans="39:48" ht="14.5" customHeight="1">
      <c r="AU109" s="85"/>
      <c r="AV109" s="85"/>
    </row>
    <row r="110" spans="39:48" ht="14.5" customHeight="1">
      <c r="AM110" s="87"/>
      <c r="AU110" s="85"/>
      <c r="AV110" s="85"/>
    </row>
    <row r="111" spans="39:48" ht="14.5" customHeight="1">
      <c r="AM111" s="87"/>
      <c r="AU111" s="85"/>
      <c r="AV111" s="85"/>
    </row>
    <row r="112" spans="39:48" ht="14.5" customHeight="1">
      <c r="AM112" s="87"/>
      <c r="AU112" s="85"/>
      <c r="AV112" s="85"/>
    </row>
    <row r="113" spans="39:48" ht="14.5" customHeight="1">
      <c r="AM113" s="87"/>
      <c r="AU113" s="85"/>
      <c r="AV113" s="85"/>
    </row>
    <row r="114" spans="39:48" ht="14.5" customHeight="1">
      <c r="AM114" s="87"/>
      <c r="AU114" s="85"/>
      <c r="AV114" s="85"/>
    </row>
    <row r="115" spans="39:48" ht="14.5" customHeight="1">
      <c r="AM115" s="87"/>
      <c r="AU115" s="85"/>
      <c r="AV115" s="85"/>
    </row>
    <row r="116" spans="39:48" ht="14.5" customHeight="1">
      <c r="AM116" s="87"/>
      <c r="AU116" s="85"/>
      <c r="AV116" s="85"/>
    </row>
    <row r="117" spans="39:48" ht="14.5" customHeight="1">
      <c r="AM117" s="88"/>
      <c r="AU117" s="85"/>
      <c r="AV117" s="85"/>
    </row>
    <row r="118" spans="39:48" ht="14.5" customHeight="1">
      <c r="AU118" s="85"/>
      <c r="AV118" s="85"/>
    </row>
    <row r="119" spans="39:48" ht="14.5" customHeight="1">
      <c r="AU119" s="85"/>
      <c r="AV119" s="85"/>
    </row>
    <row r="120" spans="39:48" ht="14.5" customHeight="1">
      <c r="AU120" s="85"/>
      <c r="AV120" s="85"/>
    </row>
    <row r="121" spans="39:48" ht="14.5" customHeight="1">
      <c r="AU121" s="85"/>
      <c r="AV121" s="85"/>
    </row>
    <row r="122" spans="39:48" ht="14.5" customHeight="1">
      <c r="AU122" s="85"/>
      <c r="AV122" s="85"/>
    </row>
    <row r="123" spans="39:48" ht="14.5" customHeight="1">
      <c r="AU123" s="85"/>
      <c r="AV123" s="85"/>
    </row>
    <row r="124" spans="39:48" ht="14.5" customHeight="1">
      <c r="AM124" s="88"/>
      <c r="AU124" s="85"/>
      <c r="AV124" s="85"/>
    </row>
    <row r="125" spans="39:48" ht="14.5" customHeight="1">
      <c r="AU125" s="85"/>
      <c r="AV125" s="85"/>
    </row>
    <row r="126" spans="39:48" ht="14.5" customHeight="1">
      <c r="AU126" s="85"/>
      <c r="AV126" s="85"/>
    </row>
    <row r="146" spans="39:39" ht="14.5" customHeight="1">
      <c r="AM146" s="120"/>
    </row>
    <row r="147" spans="39:39" ht="14.5" customHeight="1">
      <c r="AM147" s="120"/>
    </row>
    <row r="148" spans="39:39" ht="14.5" customHeight="1">
      <c r="AM148" s="120"/>
    </row>
    <row r="149" spans="39:39" ht="14.5" customHeight="1">
      <c r="AM149" s="120"/>
    </row>
    <row r="150" spans="39:39" ht="14.5" customHeight="1">
      <c r="AM150" s="120"/>
    </row>
    <row r="151" spans="39:39" ht="14.5" customHeight="1">
      <c r="AM151" s="120"/>
    </row>
    <row r="155" spans="39:39" ht="14.5" customHeight="1">
      <c r="AM155" s="120"/>
    </row>
    <row r="156" spans="39:39" ht="14.5" customHeight="1">
      <c r="AM156" s="120"/>
    </row>
    <row r="157" spans="39:39" ht="14.5" customHeight="1">
      <c r="AM157" s="120"/>
    </row>
    <row r="158" spans="39:39" ht="14.5" customHeight="1">
      <c r="AM158" s="120"/>
    </row>
    <row r="159" spans="39:39" ht="14.5" customHeight="1">
      <c r="AM159" s="120"/>
    </row>
    <row r="160" spans="39:39" ht="14.5" customHeight="1">
      <c r="AM160" s="120"/>
    </row>
    <row r="161" spans="39:50" ht="14.5" customHeight="1">
      <c r="AM161" s="120"/>
    </row>
    <row r="162" spans="39:50" ht="14.5" customHeight="1">
      <c r="AM162" s="120"/>
    </row>
    <row r="169" spans="39:50" ht="14.5" customHeight="1">
      <c r="AM169" s="120"/>
    </row>
    <row r="170" spans="39:50" ht="14.5" customHeight="1">
      <c r="AM170" s="120"/>
    </row>
    <row r="171" spans="39:50" ht="14.5" customHeight="1">
      <c r="AM171" s="120"/>
    </row>
    <row r="172" spans="39:50" ht="14.5" customHeight="1">
      <c r="AM172" s="120"/>
    </row>
    <row r="173" spans="39:50" ht="14.5" customHeight="1">
      <c r="AM173" s="120"/>
      <c r="AT173" s="114"/>
      <c r="AX173" s="114"/>
    </row>
    <row r="174" spans="39:50" ht="14.5" customHeight="1">
      <c r="AM174" s="120"/>
      <c r="AT174" s="114"/>
      <c r="AU174" s="114"/>
      <c r="AX174" s="114"/>
    </row>
    <row r="175" spans="39:50" ht="14.5" customHeight="1">
      <c r="AM175" s="120"/>
      <c r="AU175" s="114"/>
    </row>
    <row r="176" spans="39:50" ht="14.5" customHeight="1">
      <c r="AM176" s="120"/>
    </row>
    <row r="177" spans="39:39" ht="14.5" customHeight="1">
      <c r="AM177" s="120"/>
    </row>
    <row r="180" spans="39:39" ht="14.5" customHeight="1">
      <c r="AM180" s="120"/>
    </row>
    <row r="181" spans="39:39" ht="14.5" customHeight="1">
      <c r="AM181" s="120"/>
    </row>
    <row r="182" spans="39:39" ht="14.5" customHeight="1">
      <c r="AM182" s="120"/>
    </row>
    <row r="183" spans="39:39" ht="14.5" customHeight="1">
      <c r="AM183" s="120"/>
    </row>
  </sheetData>
  <sheetProtection sheet="1" formatCells="0" formatColumns="0" formatRows="0" selectLockedCells="1"/>
  <dataConsolidate link="1"/>
  <mergeCells count="58">
    <mergeCell ref="BD5:BD6"/>
    <mergeCell ref="BE5:BE6"/>
    <mergeCell ref="BF5:BF6"/>
    <mergeCell ref="B62:AL62"/>
    <mergeCell ref="D17:F18"/>
    <mergeCell ref="L17:S18"/>
    <mergeCell ref="T17:T18"/>
    <mergeCell ref="AB17:AH18"/>
    <mergeCell ref="AI17:AI18"/>
    <mergeCell ref="B49:N49"/>
    <mergeCell ref="B50:N50"/>
    <mergeCell ref="W31:Y31"/>
    <mergeCell ref="B20:AL21"/>
    <mergeCell ref="B24:E25"/>
    <mergeCell ref="F24:R25"/>
    <mergeCell ref="S24:V25"/>
    <mergeCell ref="W24:AL25"/>
    <mergeCell ref="B26:E27"/>
    <mergeCell ref="F26:R27"/>
    <mergeCell ref="S26:V27"/>
    <mergeCell ref="W26:AL27"/>
    <mergeCell ref="I32:AL32"/>
    <mergeCell ref="B36:AL38"/>
    <mergeCell ref="B39:E40"/>
    <mergeCell ref="F39:N40"/>
    <mergeCell ref="O39:S40"/>
    <mergeCell ref="T39:V40"/>
    <mergeCell ref="W39:AH40"/>
    <mergeCell ref="B28:E32"/>
    <mergeCell ref="G28:I28"/>
    <mergeCell ref="K28:N28"/>
    <mergeCell ref="F29:AL30"/>
    <mergeCell ref="F31:H31"/>
    <mergeCell ref="I31:K31"/>
    <mergeCell ref="M31:O31"/>
    <mergeCell ref="Q31:S31"/>
    <mergeCell ref="T31:V31"/>
    <mergeCell ref="U7:Y7"/>
    <mergeCell ref="AA7:AF7"/>
    <mergeCell ref="AH7:AL7"/>
    <mergeCell ref="AI39:AL40"/>
    <mergeCell ref="B41:E42"/>
    <mergeCell ref="F41:S42"/>
    <mergeCell ref="T41:X42"/>
    <mergeCell ref="Y41:Z42"/>
    <mergeCell ref="AA41:AB42"/>
    <mergeCell ref="AC41:AD42"/>
    <mergeCell ref="AE41:AF42"/>
    <mergeCell ref="AG41:AH42"/>
    <mergeCell ref="AI41:AJ42"/>
    <mergeCell ref="AA31:AC31"/>
    <mergeCell ref="AE31:AG31"/>
    <mergeCell ref="F32:H32"/>
    <mergeCell ref="AK41:AL42"/>
    <mergeCell ref="B43:E43"/>
    <mergeCell ref="F43:AL43"/>
    <mergeCell ref="B44:E46"/>
    <mergeCell ref="F45:AL46"/>
  </mergeCells>
  <phoneticPr fontId="1"/>
  <conditionalFormatting sqref="F24:R25 M31">
    <cfRule type="containsBlanks" dxfId="70" priority="21">
      <formula>LEN(TRIM(F24))=0</formula>
    </cfRule>
  </conditionalFormatting>
  <conditionalFormatting sqref="W24:AL25">
    <cfRule type="containsBlanks" dxfId="69" priority="22">
      <formula>LEN(TRIM(W24))=0</formula>
    </cfRule>
  </conditionalFormatting>
  <conditionalFormatting sqref="F26:R27">
    <cfRule type="containsBlanks" dxfId="68" priority="23">
      <formula>LEN(TRIM(F26))=0</formula>
    </cfRule>
  </conditionalFormatting>
  <conditionalFormatting sqref="W26:AL27">
    <cfRule type="containsBlanks" dxfId="67" priority="24">
      <formula>LEN(TRIM(W26))=0</formula>
    </cfRule>
  </conditionalFormatting>
  <conditionalFormatting sqref="G28:I28">
    <cfRule type="containsBlanks" dxfId="66" priority="25">
      <formula>LEN(TRIM(G28))=0</formula>
    </cfRule>
  </conditionalFormatting>
  <conditionalFormatting sqref="K28">
    <cfRule type="containsBlanks" dxfId="65" priority="26">
      <formula>LEN(TRIM(K28))=0</formula>
    </cfRule>
  </conditionalFormatting>
  <conditionalFormatting sqref="F29:AL30">
    <cfRule type="containsBlanks" dxfId="64" priority="27">
      <formula>LEN(TRIM(F29))=0</formula>
    </cfRule>
  </conditionalFormatting>
  <conditionalFormatting sqref="I31:K31">
    <cfRule type="containsBlanks" dxfId="63" priority="28">
      <formula>LEN(TRIM(I31))=0</formula>
    </cfRule>
  </conditionalFormatting>
  <conditionalFormatting sqref="F39:N40">
    <cfRule type="containsBlanks" dxfId="62" priority="31">
      <formula>LEN(TRIM(F39))=0</formula>
    </cfRule>
  </conditionalFormatting>
  <conditionalFormatting sqref="W39:AH40">
    <cfRule type="containsBlanks" dxfId="61" priority="33">
      <formula>LEN(TRIM(W39))=0</formula>
    </cfRule>
  </conditionalFormatting>
  <conditionalFormatting sqref="O39:S40">
    <cfRule type="containsBlanks" dxfId="60" priority="32">
      <formula>LEN(TRIM(O39))=0</formula>
    </cfRule>
  </conditionalFormatting>
  <conditionalFormatting sqref="AI39:AL40">
    <cfRule type="containsBlanks" dxfId="59" priority="34">
      <formula>LEN(TRIM(AI39))=0</formula>
    </cfRule>
  </conditionalFormatting>
  <conditionalFormatting sqref="F41">
    <cfRule type="containsBlanks" dxfId="58" priority="38">
      <formula>LEN(TRIM(F41))=0</formula>
    </cfRule>
  </conditionalFormatting>
  <conditionalFormatting sqref="I32:AL32">
    <cfRule type="expression" dxfId="57" priority="15">
      <formula>ISBLANK($I$32)=TRUE</formula>
    </cfRule>
  </conditionalFormatting>
  <conditionalFormatting sqref="AE31">
    <cfRule type="containsBlanks" dxfId="56" priority="30">
      <formula>LEN(TRIM(AE31))=0</formula>
    </cfRule>
  </conditionalFormatting>
  <conditionalFormatting sqref="AA31">
    <cfRule type="containsBlanks" dxfId="55" priority="29">
      <formula>LEN(TRIM(AA31))=0</formula>
    </cfRule>
  </conditionalFormatting>
  <conditionalFormatting sqref="Y41:Z42">
    <cfRule type="containsBlanks" dxfId="54" priority="13">
      <formula>LEN(TRIM(Y41))=0</formula>
    </cfRule>
  </conditionalFormatting>
  <conditionalFormatting sqref="AA41:AB42">
    <cfRule type="containsBlanks" dxfId="53" priority="12">
      <formula>LEN(TRIM(AA41))=0</formula>
    </cfRule>
  </conditionalFormatting>
  <conditionalFormatting sqref="AC41:AD42">
    <cfRule type="containsBlanks" dxfId="52" priority="11">
      <formula>LEN(TRIM(AC41))=0</formula>
    </cfRule>
  </conditionalFormatting>
  <conditionalFormatting sqref="AE41:AF42">
    <cfRule type="containsBlanks" dxfId="51" priority="10">
      <formula>LEN(TRIM(AE41))=0</formula>
    </cfRule>
  </conditionalFormatting>
  <conditionalFormatting sqref="AG41:AH42">
    <cfRule type="containsBlanks" dxfId="50" priority="9">
      <formula>LEN(TRIM(AG41))=0</formula>
    </cfRule>
    <cfRule type="containsBlanks" dxfId="49" priority="35">
      <formula>LEN(TRIM(AG41))=0</formula>
    </cfRule>
  </conditionalFormatting>
  <conditionalFormatting sqref="AI41:AL42">
    <cfRule type="containsBlanks" dxfId="48" priority="8">
      <formula>LEN(TRIM(AI41))=0</formula>
    </cfRule>
  </conditionalFormatting>
  <conditionalFormatting sqref="F43:AL43">
    <cfRule type="containsBlanks" dxfId="47" priority="7">
      <formula>LEN(TRIM(F43))=0</formula>
    </cfRule>
  </conditionalFormatting>
  <conditionalFormatting sqref="F45:AL46">
    <cfRule type="containsBlanks" dxfId="46" priority="36">
      <formula>LEN(TRIM(F45))=0</formula>
    </cfRule>
  </conditionalFormatting>
  <conditionalFormatting sqref="Q31">
    <cfRule type="containsBlanks" dxfId="45" priority="6">
      <formula>LEN(TRIM(Q31))=0</formula>
    </cfRule>
  </conditionalFormatting>
  <conditionalFormatting sqref="Q46:T46">
    <cfRule type="containsBlanks" dxfId="44" priority="4">
      <formula>LEN(TRIM(Q46))=0</formula>
    </cfRule>
  </conditionalFormatting>
  <conditionalFormatting sqref="AH7:AL7">
    <cfRule type="containsBlanks" dxfId="43" priority="2">
      <formula>LEN(TRIM(AH7))=0</formula>
    </cfRule>
  </conditionalFormatting>
  <conditionalFormatting sqref="AA7:AF7">
    <cfRule type="containsBlanks" dxfId="42" priority="3">
      <formula>LEN(TRIM(AA7))=0</formula>
    </cfRule>
  </conditionalFormatting>
  <conditionalFormatting sqref="W31:Y31">
    <cfRule type="containsBlanks" dxfId="41" priority="1">
      <formula>LEN(TRIM(W31))=0</formula>
    </cfRule>
  </conditionalFormatting>
  <dataValidations count="17">
    <dataValidation type="list" allowBlank="1" showInputMessage="1" showErrorMessage="1" error="プルダウンリストから_x000a_選択してください。" prompt="プルダウンリストから_x000a_選択してください。" sqref="AE52:AI52" xr:uid="{00000000-0002-0000-0300-000000000000}">
      <formula1>INDIRECT(X52)</formula1>
    </dataValidation>
    <dataValidation type="list" imeMode="halfAlpha" allowBlank="1" showInputMessage="1" showErrorMessage="1" error="プルダウンリストから_x000a_選択してください。" prompt="プルダウンリストから_x000a_選択してください。" sqref="Y41:AL42" xr:uid="{00000000-0002-0000-0300-000002000000}">
      <formula1>$BJ$7:$BJ$16</formula1>
    </dataValidation>
    <dataValidation type="list" allowBlank="1" showInputMessage="1" showErrorMessage="1" error="プルダウンメニューから選択してください。" prompt="金融機関を_x000a_プルダウンリストから_x000a_選択してください。" sqref="O39:S40" xr:uid="{00000000-0002-0000-0300-000003000000}">
      <formula1>$AX$7:$AX$12</formula1>
    </dataValidation>
    <dataValidation type="list" allowBlank="1" showInputMessage="1" showErrorMessage="1" error="プルダウンメニューから選択してください。_x000a_" prompt="プルダウンリストから_x000a_選択してください。" sqref="AI9" xr:uid="{00000000-0002-0000-0300-000004000000}">
      <formula1>$AO$7:$AO$18</formula1>
    </dataValidation>
    <dataValidation type="list" allowBlank="1" showInputMessage="1" showErrorMessage="1" error="プルダウンメニューから選択してください。_x000a_" prompt="プルダウンリストから_x000a_選択してください。" sqref="AK9" xr:uid="{00000000-0002-0000-0300-000005000000}">
      <formula1>$AQ$7:$AQ$37</formula1>
    </dataValidation>
    <dataValidation type="whole" imeMode="halfAlpha" operator="lessThanOrEqual" allowBlank="1" showErrorMessage="1" error="助成金の上限金額をご確認いただき、上限金額以下の数値を入力してください。_x000a_" sqref="AB19" xr:uid="{00000000-0002-0000-0300-000006000000}">
      <formula1>BF19</formula1>
    </dataValidation>
    <dataValidation type="whole" imeMode="halfAlpha" operator="lessThanOrEqual" allowBlank="1" showErrorMessage="1" error="助成金の上限金額をご確認いただき、上限金額以下の数値を入力してください。_x000a_" sqref="AC19" xr:uid="{00000000-0002-0000-0300-000007000000}">
      <formula1>BE19</formula1>
    </dataValidation>
    <dataValidation type="whole" imeMode="halfAlpha" operator="lessThanOrEqual" allowBlank="1" showErrorMessage="1" error="助成金の上限金額をご確認いただき、上限金額以下の数値を入力してください。_x000a_" sqref="AD19" xr:uid="{00000000-0002-0000-0300-000008000000}">
      <formula1>BG15</formula1>
    </dataValidation>
    <dataValidation type="list" allowBlank="1" showInputMessage="1" showErrorMessage="1" error="プルダウンメニューから選択してください。" prompt="口座種別を_x000a_プルダウンリストから_x000a_選択してください。" sqref="F41" xr:uid="{00000000-0002-0000-0300-000009000000}">
      <formula1>$AX$20:$AX$21</formula1>
    </dataValidation>
    <dataValidation type="list" allowBlank="1" showInputMessage="1" showErrorMessage="1" error="プルダウンメニューから選択してください。" prompt="本店、支店等_x000a_プルダウンリストから_x000a_選択してください。_x000a_" sqref="AI39:AL40" xr:uid="{00000000-0002-0000-0300-00000A000000}">
      <formula1>$AX$14:$AX$18</formula1>
    </dataValidation>
    <dataValidation imeMode="halfAlpha" allowBlank="1" showInputMessage="1" showErrorMessage="1" sqref="G28:I28 I32:AL32 AA31 M31 O28 I31:K31 Q31 K28 AE31" xr:uid="{00000000-0002-0000-0300-00000B000000}"/>
    <dataValidation imeMode="halfKatakana" allowBlank="1" showInputMessage="1" showErrorMessage="1" sqref="F43:AL43" xr:uid="{00000000-0002-0000-0300-00000C000000}"/>
    <dataValidation imeMode="fullKatakana" allowBlank="1" showInputMessage="1" showErrorMessage="1" sqref="F24:R25" xr:uid="{00000000-0002-0000-0300-00000D000000}"/>
    <dataValidation type="list" allowBlank="1" showInputMessage="1" showErrorMessage="1" sqref="AL50" xr:uid="{00000000-0002-0000-0300-00000E000000}">
      <formula1>#REF!</formula1>
    </dataValidation>
    <dataValidation allowBlank="1" showInputMessage="1" showErrorMessage="1" error="プルダウンリストから_x000a_選択してください。" sqref="AA7:AF7" xr:uid="{00000000-0002-0000-0300-00000F000000}"/>
    <dataValidation allowBlank="1" showInputMessage="1" showErrorMessage="1" error="プルダウンリストから_x000a_選択してください。" prompt="_x000a_" sqref="AH7:AL7" xr:uid="{00000000-0002-0000-0300-000010000000}"/>
    <dataValidation type="list" allowBlank="1" showInputMessage="1" showErrorMessage="1" sqref="AU7 AK52" xr:uid="{00000000-0002-0000-0300-000001000000}">
      <formula1>$AU$7:$AU$135</formula1>
    </dataValidation>
  </dataValidations>
  <printOptions horizontalCentered="1"/>
  <pageMargins left="0.31496062992125984" right="0.31496062992125984" top="0.39370078740157483" bottom="0.35433070866141736" header="0.31496062992125984" footer="0.31496062992125984"/>
  <pageSetup paperSize="9" scale="98" orientation="portrait" r:id="rId1"/>
  <rowBreaks count="1" manualBreakCount="1">
    <brk id="6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Group Box 1">
              <controlPr defaultSize="0" autoFill="0" autoPict="0" altText="">
                <anchor moveWithCells="1">
                  <from>
                    <xdr:col>0</xdr:col>
                    <xdr:colOff>95250</xdr:colOff>
                    <xdr:row>63</xdr:row>
                    <xdr:rowOff>0</xdr:rowOff>
                  </from>
                  <to>
                    <xdr:col>37</xdr:col>
                    <xdr:colOff>107950</xdr:colOff>
                    <xdr:row>65</xdr:row>
                    <xdr:rowOff>146050</xdr:rowOff>
                  </to>
                </anchor>
              </controlPr>
            </control>
          </mc:Choice>
        </mc:AlternateContent>
        <mc:AlternateContent xmlns:mc="http://schemas.openxmlformats.org/markup-compatibility/2006">
          <mc:Choice Requires="x14">
            <control shapeId="19458" r:id="rId5" name="Group Box 2">
              <controlPr defaultSize="0" autoFill="0" autoPict="0">
                <anchor moveWithCells="1">
                  <from>
                    <xdr:col>0</xdr:col>
                    <xdr:colOff>76200</xdr:colOff>
                    <xdr:row>63</xdr:row>
                    <xdr:rowOff>0</xdr:rowOff>
                  </from>
                  <to>
                    <xdr:col>12</xdr:col>
                    <xdr:colOff>69850</xdr:colOff>
                    <xdr:row>69</xdr:row>
                    <xdr:rowOff>95250</xdr:rowOff>
                  </to>
                </anchor>
              </controlPr>
            </control>
          </mc:Choice>
        </mc:AlternateContent>
        <mc:AlternateContent xmlns:mc="http://schemas.openxmlformats.org/markup-compatibility/2006">
          <mc:Choice Requires="x14">
            <control shapeId="19459" r:id="rId6" name="Group Box 3">
              <controlPr defaultSize="0" autoFill="0" autoPict="0">
                <anchor moveWithCells="1">
                  <from>
                    <xdr:col>0</xdr:col>
                    <xdr:colOff>127000</xdr:colOff>
                    <xdr:row>63</xdr:row>
                    <xdr:rowOff>0</xdr:rowOff>
                  </from>
                  <to>
                    <xdr:col>12</xdr:col>
                    <xdr:colOff>57150</xdr:colOff>
                    <xdr:row>67</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プルダウンリストから_x000a_選択してください。" prompt="プルダウンリストから_x000a_選択してください。" xr:uid="{00000000-0002-0000-0300-000011000000}">
          <x14:formula1>
            <xm:f>リスト!#REF!</xm:f>
          </x14:formula1>
          <xm:sqref>X52:AC52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M50"/>
  <sheetViews>
    <sheetView view="pageBreakPreview" topLeftCell="A6" zoomScale="95" zoomScaleNormal="100" zoomScaleSheetLayoutView="95" zoomScalePageLayoutView="55" workbookViewId="0">
      <selection activeCell="J25" sqref="J25:AL26"/>
    </sheetView>
  </sheetViews>
  <sheetFormatPr defaultColWidth="2.6328125" defaultRowHeight="13"/>
  <cols>
    <col min="1" max="39" width="2.453125" style="97" customWidth="1"/>
    <col min="40" max="16384" width="2.6328125" style="97"/>
  </cols>
  <sheetData>
    <row r="1" spans="1:39" s="98" customFormat="1" hidden="1"/>
    <row r="2" spans="1:39" s="98" customFormat="1" hidden="1">
      <c r="B2" s="25" t="s">
        <v>17</v>
      </c>
    </row>
    <row r="3" spans="1:39" s="98" customFormat="1" hidden="1">
      <c r="B3" s="25" t="s">
        <v>128</v>
      </c>
    </row>
    <row r="4" spans="1:39" s="98" customFormat="1" hidden="1">
      <c r="B4" s="25" t="s">
        <v>32</v>
      </c>
    </row>
    <row r="5" spans="1:39" s="98" customFormat="1" hidden="1">
      <c r="B5" s="25"/>
    </row>
    <row r="6" spans="1:39">
      <c r="A6" s="146"/>
      <c r="B6" s="400" t="str">
        <f>IFERROR(申請書①!AE8,FALSE)&amp;""</f>
        <v/>
      </c>
      <c r="C6" s="400"/>
      <c r="D6" s="400"/>
      <c r="E6" s="400"/>
      <c r="F6" s="400"/>
      <c r="G6" s="146"/>
      <c r="H6" s="146"/>
      <c r="I6" s="146"/>
      <c r="J6" s="146"/>
      <c r="K6" s="146"/>
      <c r="L6" s="146"/>
      <c r="M6" s="146"/>
      <c r="N6" s="146"/>
      <c r="O6" s="146"/>
      <c r="P6" s="146"/>
      <c r="Q6" s="146"/>
      <c r="R6" s="146"/>
      <c r="S6" s="146"/>
      <c r="T6" s="146"/>
      <c r="U6" s="146"/>
      <c r="V6" s="147"/>
      <c r="W6" s="147"/>
      <c r="X6" s="147"/>
      <c r="Y6" s="147"/>
      <c r="Z6" s="148"/>
      <c r="AA6" s="148"/>
      <c r="AB6" s="146"/>
      <c r="AC6" s="146"/>
      <c r="AD6" s="146"/>
      <c r="AE6" s="146"/>
      <c r="AF6" s="146"/>
      <c r="AG6" s="146"/>
      <c r="AH6" s="146"/>
      <c r="AI6" s="146"/>
      <c r="AJ6" s="146"/>
      <c r="AK6" s="146"/>
      <c r="AL6" s="147" t="s">
        <v>253</v>
      </c>
      <c r="AM6" s="146"/>
    </row>
    <row r="7" spans="1:39">
      <c r="A7" s="146"/>
      <c r="B7" s="146"/>
      <c r="C7" s="146"/>
      <c r="D7" s="146"/>
      <c r="E7" s="146"/>
      <c r="F7" s="146"/>
      <c r="G7" s="146"/>
      <c r="H7" s="146"/>
      <c r="I7" s="146"/>
      <c r="J7" s="146"/>
      <c r="K7" s="146"/>
      <c r="L7" s="146"/>
      <c r="M7" s="146"/>
      <c r="N7" s="401" t="s">
        <v>99</v>
      </c>
      <c r="O7" s="401"/>
      <c r="P7" s="401"/>
      <c r="Q7" s="401"/>
      <c r="R7" s="401"/>
      <c r="S7" s="401"/>
      <c r="T7" s="401"/>
      <c r="U7" s="401"/>
      <c r="V7" s="401"/>
      <c r="W7" s="401"/>
      <c r="X7" s="401"/>
      <c r="Y7" s="401"/>
      <c r="Z7" s="401"/>
      <c r="AA7" s="146"/>
      <c r="AB7" s="146"/>
      <c r="AC7" s="146"/>
      <c r="AD7" s="146"/>
      <c r="AE7" s="146"/>
      <c r="AF7" s="146"/>
      <c r="AG7" s="146"/>
      <c r="AH7" s="146"/>
      <c r="AI7" s="146"/>
      <c r="AJ7" s="146"/>
      <c r="AK7" s="146"/>
      <c r="AL7" s="146"/>
      <c r="AM7" s="146"/>
    </row>
    <row r="8" spans="1:39">
      <c r="A8" s="146"/>
      <c r="B8" s="146"/>
      <c r="C8" s="146"/>
      <c r="D8" s="146"/>
      <c r="E8" s="146"/>
      <c r="F8" s="146"/>
      <c r="G8" s="146"/>
      <c r="H8" s="146"/>
      <c r="I8" s="146"/>
      <c r="J8" s="146"/>
      <c r="K8" s="146"/>
      <c r="L8" s="146"/>
      <c r="M8" s="146"/>
      <c r="N8" s="401"/>
      <c r="O8" s="401"/>
      <c r="P8" s="401"/>
      <c r="Q8" s="401"/>
      <c r="R8" s="401"/>
      <c r="S8" s="401"/>
      <c r="T8" s="401"/>
      <c r="U8" s="401"/>
      <c r="V8" s="401"/>
      <c r="W8" s="401"/>
      <c r="X8" s="401"/>
      <c r="Y8" s="401"/>
      <c r="Z8" s="401"/>
      <c r="AA8" s="146"/>
      <c r="AB8" s="146"/>
      <c r="AC8" s="146"/>
      <c r="AD8" s="146"/>
      <c r="AE8" s="146"/>
      <c r="AF8" s="146"/>
      <c r="AG8" s="146"/>
      <c r="AH8" s="146"/>
      <c r="AI8" s="146"/>
      <c r="AJ8" s="146"/>
      <c r="AK8" s="146"/>
      <c r="AL8" s="146"/>
      <c r="AM8" s="146"/>
    </row>
    <row r="9" spans="1:39">
      <c r="A9" s="146"/>
      <c r="B9" s="361" t="s">
        <v>415</v>
      </c>
      <c r="C9" s="361"/>
      <c r="D9" s="361"/>
      <c r="E9" s="361"/>
      <c r="F9" s="361"/>
      <c r="G9" s="361"/>
      <c r="H9" s="361"/>
      <c r="I9" s="361"/>
      <c r="J9" s="361"/>
      <c r="K9" s="361"/>
      <c r="L9" s="361"/>
      <c r="M9" s="361"/>
      <c r="N9" s="361"/>
      <c r="O9" s="361"/>
      <c r="P9" s="361"/>
      <c r="Q9" s="361"/>
      <c r="R9" s="361"/>
      <c r="S9" s="361"/>
      <c r="T9" s="361"/>
      <c r="U9" s="361"/>
      <c r="V9" s="361"/>
      <c r="W9" s="361"/>
      <c r="X9" s="361"/>
      <c r="Y9" s="361"/>
      <c r="Z9" s="361"/>
      <c r="AA9" s="146"/>
      <c r="AB9" s="146"/>
      <c r="AC9" s="146"/>
      <c r="AD9" s="146"/>
      <c r="AE9" s="146"/>
      <c r="AF9" s="146"/>
      <c r="AG9" s="146"/>
      <c r="AH9" s="146"/>
      <c r="AI9" s="146"/>
      <c r="AJ9" s="146"/>
      <c r="AK9" s="146"/>
      <c r="AL9" s="146"/>
      <c r="AM9" s="146"/>
    </row>
    <row r="10" spans="1:39">
      <c r="A10" s="146"/>
      <c r="B10" s="402" t="s">
        <v>98</v>
      </c>
      <c r="C10" s="403"/>
      <c r="D10" s="408" t="s">
        <v>97</v>
      </c>
      <c r="E10" s="409"/>
      <c r="F10" s="409"/>
      <c r="G10" s="410"/>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50"/>
      <c r="AM10" s="146"/>
    </row>
    <row r="11" spans="1:39">
      <c r="A11" s="146"/>
      <c r="B11" s="404"/>
      <c r="C11" s="405"/>
      <c r="D11" s="411"/>
      <c r="E11" s="374"/>
      <c r="F11" s="374"/>
      <c r="G11" s="412"/>
      <c r="H11" s="146"/>
      <c r="I11" s="151"/>
      <c r="J11" s="374" t="s">
        <v>96</v>
      </c>
      <c r="K11" s="374"/>
      <c r="L11" s="374"/>
      <c r="M11" s="374"/>
      <c r="N11" s="374"/>
      <c r="O11" s="415"/>
      <c r="P11" s="415"/>
      <c r="Q11" s="415"/>
      <c r="R11" s="374" t="s">
        <v>95</v>
      </c>
      <c r="S11" s="374"/>
      <c r="T11" s="146"/>
      <c r="U11" s="146"/>
      <c r="V11" s="374" t="s">
        <v>94</v>
      </c>
      <c r="W11" s="374"/>
      <c r="X11" s="374"/>
      <c r="Y11" s="374"/>
      <c r="Z11" s="374"/>
      <c r="AA11" s="374"/>
      <c r="AB11" s="372"/>
      <c r="AC11" s="372"/>
      <c r="AD11" s="372"/>
      <c r="AE11" s="372"/>
      <c r="AF11" s="372"/>
      <c r="AG11" s="372"/>
      <c r="AH11" s="374" t="s">
        <v>93</v>
      </c>
      <c r="AI11" s="374"/>
      <c r="AJ11" s="146"/>
      <c r="AK11" s="146"/>
      <c r="AL11" s="152"/>
      <c r="AM11" s="146"/>
    </row>
    <row r="12" spans="1:39">
      <c r="A12" s="146"/>
      <c r="B12" s="404"/>
      <c r="C12" s="405"/>
      <c r="D12" s="411"/>
      <c r="E12" s="374"/>
      <c r="F12" s="374"/>
      <c r="G12" s="412"/>
      <c r="H12" s="146"/>
      <c r="I12" s="153"/>
      <c r="J12" s="375"/>
      <c r="K12" s="375"/>
      <c r="L12" s="375"/>
      <c r="M12" s="375"/>
      <c r="N12" s="375"/>
      <c r="O12" s="416"/>
      <c r="P12" s="416"/>
      <c r="Q12" s="416"/>
      <c r="R12" s="375"/>
      <c r="S12" s="375"/>
      <c r="T12" s="146"/>
      <c r="U12" s="154"/>
      <c r="V12" s="375"/>
      <c r="W12" s="375"/>
      <c r="X12" s="375"/>
      <c r="Y12" s="375"/>
      <c r="Z12" s="375"/>
      <c r="AA12" s="375"/>
      <c r="AB12" s="373"/>
      <c r="AC12" s="373"/>
      <c r="AD12" s="373"/>
      <c r="AE12" s="373"/>
      <c r="AF12" s="373"/>
      <c r="AG12" s="373"/>
      <c r="AH12" s="375"/>
      <c r="AI12" s="375"/>
      <c r="AJ12" s="146"/>
      <c r="AK12" s="155"/>
      <c r="AL12" s="152"/>
      <c r="AM12" s="146"/>
    </row>
    <row r="13" spans="1:39">
      <c r="A13" s="146"/>
      <c r="B13" s="404"/>
      <c r="C13" s="405"/>
      <c r="D13" s="411"/>
      <c r="E13" s="374"/>
      <c r="F13" s="374"/>
      <c r="G13" s="412"/>
      <c r="H13" s="376" t="s">
        <v>92</v>
      </c>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8"/>
      <c r="AM13" s="146"/>
    </row>
    <row r="14" spans="1:39">
      <c r="A14" s="146"/>
      <c r="B14" s="404"/>
      <c r="C14" s="405"/>
      <c r="D14" s="413"/>
      <c r="E14" s="375"/>
      <c r="F14" s="375"/>
      <c r="G14" s="414"/>
      <c r="H14" s="379"/>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1"/>
      <c r="AM14" s="146"/>
    </row>
    <row r="15" spans="1:39">
      <c r="A15" s="146"/>
      <c r="B15" s="404"/>
      <c r="C15" s="405"/>
      <c r="D15" s="382" t="s">
        <v>440</v>
      </c>
      <c r="E15" s="383"/>
      <c r="F15" s="383"/>
      <c r="G15" s="383"/>
      <c r="H15" s="383"/>
      <c r="I15" s="384"/>
      <c r="J15" s="391"/>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3"/>
      <c r="AM15" s="146"/>
    </row>
    <row r="16" spans="1:39">
      <c r="A16" s="146"/>
      <c r="B16" s="404"/>
      <c r="C16" s="405"/>
      <c r="D16" s="385"/>
      <c r="E16" s="386"/>
      <c r="F16" s="386"/>
      <c r="G16" s="386"/>
      <c r="H16" s="386"/>
      <c r="I16" s="387"/>
      <c r="J16" s="394"/>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6"/>
      <c r="AM16" s="146"/>
    </row>
    <row r="17" spans="1:39">
      <c r="A17" s="146"/>
      <c r="B17" s="404"/>
      <c r="C17" s="405"/>
      <c r="D17" s="385"/>
      <c r="E17" s="386"/>
      <c r="F17" s="386"/>
      <c r="G17" s="386"/>
      <c r="H17" s="386"/>
      <c r="I17" s="387"/>
      <c r="J17" s="394"/>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6"/>
      <c r="AM17" s="146"/>
    </row>
    <row r="18" spans="1:39">
      <c r="A18" s="146"/>
      <c r="B18" s="406"/>
      <c r="C18" s="407"/>
      <c r="D18" s="388"/>
      <c r="E18" s="389"/>
      <c r="F18" s="389"/>
      <c r="G18" s="389"/>
      <c r="H18" s="389"/>
      <c r="I18" s="390"/>
      <c r="J18" s="397"/>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399"/>
      <c r="AM18" s="146"/>
    </row>
    <row r="19" spans="1:39">
      <c r="A19" s="146"/>
      <c r="B19" s="156"/>
      <c r="C19" s="156"/>
      <c r="D19" s="157"/>
      <c r="E19" s="157"/>
      <c r="F19" s="157"/>
      <c r="G19" s="157"/>
      <c r="H19" s="157"/>
      <c r="I19" s="157"/>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46"/>
    </row>
    <row r="20" spans="1:39" s="206" customFormat="1" ht="14.5" customHeight="1">
      <c r="A20" s="207"/>
      <c r="B20" s="361" t="s">
        <v>429</v>
      </c>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207"/>
    </row>
    <row r="21" spans="1:39" s="206" customFormat="1" ht="14.5" customHeight="1">
      <c r="A21" s="207"/>
      <c r="B21" s="362">
        <v>1</v>
      </c>
      <c r="C21" s="341" t="s">
        <v>423</v>
      </c>
      <c r="D21" s="341"/>
      <c r="E21" s="341"/>
      <c r="F21" s="341"/>
      <c r="G21" s="341"/>
      <c r="H21" s="341"/>
      <c r="I21" s="342"/>
      <c r="J21" s="340" t="s">
        <v>424</v>
      </c>
      <c r="K21" s="341"/>
      <c r="L21" s="341"/>
      <c r="M21" s="341"/>
      <c r="N21" s="341"/>
      <c r="O21" s="341"/>
      <c r="P21" s="341"/>
      <c r="Q21" s="342"/>
      <c r="R21" s="340" t="s">
        <v>425</v>
      </c>
      <c r="S21" s="341"/>
      <c r="T21" s="341"/>
      <c r="U21" s="341"/>
      <c r="V21" s="341"/>
      <c r="W21" s="341"/>
      <c r="X21" s="341"/>
      <c r="Y21" s="341"/>
      <c r="Z21" s="341"/>
      <c r="AA21" s="341"/>
      <c r="AB21" s="341"/>
      <c r="AC21" s="341"/>
      <c r="AD21" s="341"/>
      <c r="AE21" s="342"/>
      <c r="AF21" s="340" t="s">
        <v>427</v>
      </c>
      <c r="AG21" s="341"/>
      <c r="AH21" s="341"/>
      <c r="AI21" s="341"/>
      <c r="AJ21" s="341"/>
      <c r="AK21" s="341"/>
      <c r="AL21" s="342"/>
      <c r="AM21" s="207"/>
    </row>
    <row r="22" spans="1:39" s="206" customFormat="1" ht="14.5" customHeight="1">
      <c r="A22" s="207"/>
      <c r="B22" s="362"/>
      <c r="C22" s="344"/>
      <c r="D22" s="344"/>
      <c r="E22" s="344"/>
      <c r="F22" s="344"/>
      <c r="G22" s="344"/>
      <c r="H22" s="344"/>
      <c r="I22" s="345"/>
      <c r="J22" s="343"/>
      <c r="K22" s="344"/>
      <c r="L22" s="344"/>
      <c r="M22" s="344"/>
      <c r="N22" s="344"/>
      <c r="O22" s="344"/>
      <c r="P22" s="344"/>
      <c r="Q22" s="345"/>
      <c r="R22" s="343"/>
      <c r="S22" s="344"/>
      <c r="T22" s="344"/>
      <c r="U22" s="344"/>
      <c r="V22" s="344"/>
      <c r="W22" s="344"/>
      <c r="X22" s="344"/>
      <c r="Y22" s="344"/>
      <c r="Z22" s="344"/>
      <c r="AA22" s="344"/>
      <c r="AB22" s="344"/>
      <c r="AC22" s="344"/>
      <c r="AD22" s="344"/>
      <c r="AE22" s="345"/>
      <c r="AF22" s="343"/>
      <c r="AG22" s="344"/>
      <c r="AH22" s="344"/>
      <c r="AI22" s="344"/>
      <c r="AJ22" s="344"/>
      <c r="AK22" s="344"/>
      <c r="AL22" s="345"/>
      <c r="AM22" s="207"/>
    </row>
    <row r="23" spans="1:39" s="206" customFormat="1" ht="14.5" customHeight="1">
      <c r="A23" s="207"/>
      <c r="B23" s="362"/>
      <c r="C23" s="346"/>
      <c r="D23" s="356"/>
      <c r="E23" s="356"/>
      <c r="F23" s="356"/>
      <c r="G23" s="356"/>
      <c r="H23" s="356"/>
      <c r="I23" s="357"/>
      <c r="J23" s="346"/>
      <c r="K23" s="356"/>
      <c r="L23" s="356"/>
      <c r="M23" s="356"/>
      <c r="N23" s="356"/>
      <c r="O23" s="356"/>
      <c r="P23" s="356"/>
      <c r="Q23" s="357"/>
      <c r="R23" s="346"/>
      <c r="S23" s="356"/>
      <c r="T23" s="356"/>
      <c r="U23" s="356"/>
      <c r="V23" s="356"/>
      <c r="W23" s="356"/>
      <c r="X23" s="356"/>
      <c r="Y23" s="356"/>
      <c r="Z23" s="356"/>
      <c r="AA23" s="356"/>
      <c r="AB23" s="356"/>
      <c r="AC23" s="356"/>
      <c r="AD23" s="356"/>
      <c r="AE23" s="357"/>
      <c r="AF23" s="346"/>
      <c r="AG23" s="347"/>
      <c r="AH23" s="347"/>
      <c r="AI23" s="347"/>
      <c r="AJ23" s="347"/>
      <c r="AK23" s="347"/>
      <c r="AL23" s="348"/>
      <c r="AM23" s="207"/>
    </row>
    <row r="24" spans="1:39" s="206" customFormat="1" ht="14.5" customHeight="1">
      <c r="A24" s="207"/>
      <c r="B24" s="362"/>
      <c r="C24" s="358"/>
      <c r="D24" s="359"/>
      <c r="E24" s="359"/>
      <c r="F24" s="359"/>
      <c r="G24" s="359"/>
      <c r="H24" s="359"/>
      <c r="I24" s="360"/>
      <c r="J24" s="358"/>
      <c r="K24" s="359"/>
      <c r="L24" s="359"/>
      <c r="M24" s="359"/>
      <c r="N24" s="359"/>
      <c r="O24" s="359"/>
      <c r="P24" s="359"/>
      <c r="Q24" s="360"/>
      <c r="R24" s="358"/>
      <c r="S24" s="359"/>
      <c r="T24" s="359"/>
      <c r="U24" s="359"/>
      <c r="V24" s="359"/>
      <c r="W24" s="359"/>
      <c r="X24" s="359"/>
      <c r="Y24" s="359"/>
      <c r="Z24" s="359"/>
      <c r="AA24" s="359"/>
      <c r="AB24" s="359"/>
      <c r="AC24" s="359"/>
      <c r="AD24" s="359"/>
      <c r="AE24" s="360"/>
      <c r="AF24" s="349"/>
      <c r="AG24" s="350"/>
      <c r="AH24" s="350"/>
      <c r="AI24" s="350"/>
      <c r="AJ24" s="350"/>
      <c r="AK24" s="350"/>
      <c r="AL24" s="351"/>
      <c r="AM24" s="207"/>
    </row>
    <row r="25" spans="1:39" s="206" customFormat="1" ht="20.5" customHeight="1">
      <c r="A25" s="207"/>
      <c r="B25" s="362"/>
      <c r="C25" s="352" t="s">
        <v>428</v>
      </c>
      <c r="D25" s="352"/>
      <c r="E25" s="352"/>
      <c r="F25" s="352"/>
      <c r="G25" s="352"/>
      <c r="H25" s="352"/>
      <c r="I25" s="353"/>
      <c r="J25" s="346"/>
      <c r="K25" s="347"/>
      <c r="L25" s="347"/>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8"/>
      <c r="AM25" s="207"/>
    </row>
    <row r="26" spans="1:39" s="206" customFormat="1" ht="20.5" customHeight="1">
      <c r="A26" s="207"/>
      <c r="B26" s="362"/>
      <c r="C26" s="354"/>
      <c r="D26" s="354"/>
      <c r="E26" s="354"/>
      <c r="F26" s="354"/>
      <c r="G26" s="354"/>
      <c r="H26" s="354"/>
      <c r="I26" s="355"/>
      <c r="J26" s="349"/>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1"/>
      <c r="AM26" s="207"/>
    </row>
    <row r="27" spans="1:39" s="206" customFormat="1" ht="14.5" customHeight="1">
      <c r="A27" s="207"/>
      <c r="B27" s="362">
        <v>2</v>
      </c>
      <c r="C27" s="341" t="s">
        <v>423</v>
      </c>
      <c r="D27" s="341"/>
      <c r="E27" s="341"/>
      <c r="F27" s="341"/>
      <c r="G27" s="341"/>
      <c r="H27" s="341"/>
      <c r="I27" s="342"/>
      <c r="J27" s="340" t="s">
        <v>424</v>
      </c>
      <c r="K27" s="341"/>
      <c r="L27" s="341"/>
      <c r="M27" s="341"/>
      <c r="N27" s="341"/>
      <c r="O27" s="341"/>
      <c r="P27" s="341"/>
      <c r="Q27" s="342"/>
      <c r="R27" s="340" t="s">
        <v>425</v>
      </c>
      <c r="S27" s="341"/>
      <c r="T27" s="341"/>
      <c r="U27" s="341"/>
      <c r="V27" s="341"/>
      <c r="W27" s="341"/>
      <c r="X27" s="341"/>
      <c r="Y27" s="341"/>
      <c r="Z27" s="341"/>
      <c r="AA27" s="341"/>
      <c r="AB27" s="341"/>
      <c r="AC27" s="341"/>
      <c r="AD27" s="341"/>
      <c r="AE27" s="342"/>
      <c r="AF27" s="340" t="s">
        <v>427</v>
      </c>
      <c r="AG27" s="341"/>
      <c r="AH27" s="341"/>
      <c r="AI27" s="341"/>
      <c r="AJ27" s="341"/>
      <c r="AK27" s="341"/>
      <c r="AL27" s="342"/>
      <c r="AM27" s="207"/>
    </row>
    <row r="28" spans="1:39" s="206" customFormat="1" ht="14.5" customHeight="1">
      <c r="A28" s="207"/>
      <c r="B28" s="362"/>
      <c r="C28" s="344"/>
      <c r="D28" s="344"/>
      <c r="E28" s="344"/>
      <c r="F28" s="344"/>
      <c r="G28" s="344"/>
      <c r="H28" s="344"/>
      <c r="I28" s="345"/>
      <c r="J28" s="343"/>
      <c r="K28" s="344"/>
      <c r="L28" s="344"/>
      <c r="M28" s="344"/>
      <c r="N28" s="344"/>
      <c r="O28" s="344"/>
      <c r="P28" s="344"/>
      <c r="Q28" s="345"/>
      <c r="R28" s="343"/>
      <c r="S28" s="344"/>
      <c r="T28" s="344"/>
      <c r="U28" s="344"/>
      <c r="V28" s="344"/>
      <c r="W28" s="344"/>
      <c r="X28" s="344"/>
      <c r="Y28" s="344"/>
      <c r="Z28" s="344"/>
      <c r="AA28" s="344"/>
      <c r="AB28" s="344"/>
      <c r="AC28" s="344"/>
      <c r="AD28" s="344"/>
      <c r="AE28" s="345"/>
      <c r="AF28" s="343"/>
      <c r="AG28" s="344"/>
      <c r="AH28" s="344"/>
      <c r="AI28" s="344"/>
      <c r="AJ28" s="344"/>
      <c r="AK28" s="344"/>
      <c r="AL28" s="345"/>
      <c r="AM28" s="207"/>
    </row>
    <row r="29" spans="1:39" s="206" customFormat="1" ht="14.5" customHeight="1">
      <c r="A29" s="207"/>
      <c r="B29" s="362"/>
      <c r="C29" s="346"/>
      <c r="D29" s="356"/>
      <c r="E29" s="356"/>
      <c r="F29" s="356"/>
      <c r="G29" s="356"/>
      <c r="H29" s="356"/>
      <c r="I29" s="357"/>
      <c r="J29" s="346"/>
      <c r="K29" s="356"/>
      <c r="L29" s="356"/>
      <c r="M29" s="356"/>
      <c r="N29" s="356"/>
      <c r="O29" s="356"/>
      <c r="P29" s="356"/>
      <c r="Q29" s="357"/>
      <c r="R29" s="346"/>
      <c r="S29" s="356"/>
      <c r="T29" s="356"/>
      <c r="U29" s="356"/>
      <c r="V29" s="356"/>
      <c r="W29" s="356"/>
      <c r="X29" s="356"/>
      <c r="Y29" s="356"/>
      <c r="Z29" s="356"/>
      <c r="AA29" s="356"/>
      <c r="AB29" s="356"/>
      <c r="AC29" s="356"/>
      <c r="AD29" s="356"/>
      <c r="AE29" s="357"/>
      <c r="AF29" s="346"/>
      <c r="AG29" s="347"/>
      <c r="AH29" s="347"/>
      <c r="AI29" s="347"/>
      <c r="AJ29" s="347"/>
      <c r="AK29" s="347"/>
      <c r="AL29" s="348"/>
      <c r="AM29" s="207"/>
    </row>
    <row r="30" spans="1:39" s="206" customFormat="1" ht="14.5" customHeight="1">
      <c r="A30" s="207"/>
      <c r="B30" s="362"/>
      <c r="C30" s="358"/>
      <c r="D30" s="359"/>
      <c r="E30" s="359"/>
      <c r="F30" s="359"/>
      <c r="G30" s="359"/>
      <c r="H30" s="359"/>
      <c r="I30" s="360"/>
      <c r="J30" s="358"/>
      <c r="K30" s="359"/>
      <c r="L30" s="359"/>
      <c r="M30" s="359"/>
      <c r="N30" s="359"/>
      <c r="O30" s="359"/>
      <c r="P30" s="359"/>
      <c r="Q30" s="360"/>
      <c r="R30" s="358"/>
      <c r="S30" s="359"/>
      <c r="T30" s="359"/>
      <c r="U30" s="359"/>
      <c r="V30" s="359"/>
      <c r="W30" s="359"/>
      <c r="X30" s="359"/>
      <c r="Y30" s="359"/>
      <c r="Z30" s="359"/>
      <c r="AA30" s="359"/>
      <c r="AB30" s="359"/>
      <c r="AC30" s="359"/>
      <c r="AD30" s="359"/>
      <c r="AE30" s="360"/>
      <c r="AF30" s="349"/>
      <c r="AG30" s="350"/>
      <c r="AH30" s="350"/>
      <c r="AI30" s="350"/>
      <c r="AJ30" s="350"/>
      <c r="AK30" s="350"/>
      <c r="AL30" s="351"/>
      <c r="AM30" s="207"/>
    </row>
    <row r="31" spans="1:39" s="206" customFormat="1" ht="20" customHeight="1">
      <c r="A31" s="207"/>
      <c r="B31" s="362"/>
      <c r="C31" s="352" t="s">
        <v>428</v>
      </c>
      <c r="D31" s="352"/>
      <c r="E31" s="352"/>
      <c r="F31" s="352"/>
      <c r="G31" s="352"/>
      <c r="H31" s="352"/>
      <c r="I31" s="353"/>
      <c r="J31" s="346"/>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8"/>
      <c r="AM31" s="207"/>
    </row>
    <row r="32" spans="1:39" s="206" customFormat="1" ht="20" customHeight="1">
      <c r="A32" s="207"/>
      <c r="B32" s="362"/>
      <c r="C32" s="354"/>
      <c r="D32" s="354"/>
      <c r="E32" s="354"/>
      <c r="F32" s="354"/>
      <c r="G32" s="354"/>
      <c r="H32" s="354"/>
      <c r="I32" s="355"/>
      <c r="J32" s="349"/>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1"/>
      <c r="AM32" s="207"/>
    </row>
    <row r="33" spans="1:39" s="206" customFormat="1" ht="14.5" customHeight="1">
      <c r="A33" s="207"/>
      <c r="B33" s="362">
        <v>3</v>
      </c>
      <c r="C33" s="341" t="s">
        <v>423</v>
      </c>
      <c r="D33" s="341"/>
      <c r="E33" s="341"/>
      <c r="F33" s="341"/>
      <c r="G33" s="341"/>
      <c r="H33" s="341"/>
      <c r="I33" s="342"/>
      <c r="J33" s="340" t="s">
        <v>424</v>
      </c>
      <c r="K33" s="341"/>
      <c r="L33" s="341"/>
      <c r="M33" s="341"/>
      <c r="N33" s="341"/>
      <c r="O33" s="341"/>
      <c r="P33" s="341"/>
      <c r="Q33" s="342"/>
      <c r="R33" s="340" t="s">
        <v>425</v>
      </c>
      <c r="S33" s="341"/>
      <c r="T33" s="341"/>
      <c r="U33" s="341"/>
      <c r="V33" s="341"/>
      <c r="W33" s="341"/>
      <c r="X33" s="341"/>
      <c r="Y33" s="341"/>
      <c r="Z33" s="341"/>
      <c r="AA33" s="341"/>
      <c r="AB33" s="341"/>
      <c r="AC33" s="341"/>
      <c r="AD33" s="341"/>
      <c r="AE33" s="342"/>
      <c r="AF33" s="340" t="s">
        <v>427</v>
      </c>
      <c r="AG33" s="341"/>
      <c r="AH33" s="341"/>
      <c r="AI33" s="341"/>
      <c r="AJ33" s="341"/>
      <c r="AK33" s="341"/>
      <c r="AL33" s="342"/>
      <c r="AM33" s="207"/>
    </row>
    <row r="34" spans="1:39" s="206" customFormat="1" ht="14.5" customHeight="1">
      <c r="A34" s="207"/>
      <c r="B34" s="362"/>
      <c r="C34" s="344"/>
      <c r="D34" s="344"/>
      <c r="E34" s="344"/>
      <c r="F34" s="344"/>
      <c r="G34" s="344"/>
      <c r="H34" s="344"/>
      <c r="I34" s="345"/>
      <c r="J34" s="343"/>
      <c r="K34" s="344"/>
      <c r="L34" s="344"/>
      <c r="M34" s="344"/>
      <c r="N34" s="344"/>
      <c r="O34" s="344"/>
      <c r="P34" s="344"/>
      <c r="Q34" s="345"/>
      <c r="R34" s="343"/>
      <c r="S34" s="344"/>
      <c r="T34" s="344"/>
      <c r="U34" s="344"/>
      <c r="V34" s="344"/>
      <c r="W34" s="344"/>
      <c r="X34" s="344"/>
      <c r="Y34" s="344"/>
      <c r="Z34" s="344"/>
      <c r="AA34" s="344"/>
      <c r="AB34" s="344"/>
      <c r="AC34" s="344"/>
      <c r="AD34" s="344"/>
      <c r="AE34" s="345"/>
      <c r="AF34" s="343"/>
      <c r="AG34" s="344"/>
      <c r="AH34" s="344"/>
      <c r="AI34" s="344"/>
      <c r="AJ34" s="344"/>
      <c r="AK34" s="344"/>
      <c r="AL34" s="345"/>
      <c r="AM34" s="207"/>
    </row>
    <row r="35" spans="1:39" s="206" customFormat="1" ht="14.5" customHeight="1">
      <c r="A35" s="207"/>
      <c r="B35" s="362"/>
      <c r="C35" s="346"/>
      <c r="D35" s="356"/>
      <c r="E35" s="356"/>
      <c r="F35" s="356"/>
      <c r="G35" s="356"/>
      <c r="H35" s="356"/>
      <c r="I35" s="357"/>
      <c r="J35" s="346"/>
      <c r="K35" s="356"/>
      <c r="L35" s="356"/>
      <c r="M35" s="356"/>
      <c r="N35" s="356"/>
      <c r="O35" s="356"/>
      <c r="P35" s="356"/>
      <c r="Q35" s="357"/>
      <c r="R35" s="346"/>
      <c r="S35" s="356"/>
      <c r="T35" s="356"/>
      <c r="U35" s="356"/>
      <c r="V35" s="356"/>
      <c r="W35" s="356"/>
      <c r="X35" s="356"/>
      <c r="Y35" s="356"/>
      <c r="Z35" s="356"/>
      <c r="AA35" s="356"/>
      <c r="AB35" s="356"/>
      <c r="AC35" s="356"/>
      <c r="AD35" s="356"/>
      <c r="AE35" s="357"/>
      <c r="AF35" s="346"/>
      <c r="AG35" s="347"/>
      <c r="AH35" s="347"/>
      <c r="AI35" s="347"/>
      <c r="AJ35" s="347"/>
      <c r="AK35" s="347"/>
      <c r="AL35" s="348"/>
      <c r="AM35" s="207"/>
    </row>
    <row r="36" spans="1:39" s="206" customFormat="1" ht="14.5" customHeight="1">
      <c r="A36" s="207"/>
      <c r="B36" s="362"/>
      <c r="C36" s="358"/>
      <c r="D36" s="359"/>
      <c r="E36" s="359"/>
      <c r="F36" s="359"/>
      <c r="G36" s="359"/>
      <c r="H36" s="359"/>
      <c r="I36" s="360"/>
      <c r="J36" s="358"/>
      <c r="K36" s="359"/>
      <c r="L36" s="359"/>
      <c r="M36" s="359"/>
      <c r="N36" s="359"/>
      <c r="O36" s="359"/>
      <c r="P36" s="359"/>
      <c r="Q36" s="360"/>
      <c r="R36" s="358"/>
      <c r="S36" s="359"/>
      <c r="T36" s="359"/>
      <c r="U36" s="359"/>
      <c r="V36" s="359"/>
      <c r="W36" s="359"/>
      <c r="X36" s="359"/>
      <c r="Y36" s="359"/>
      <c r="Z36" s="359"/>
      <c r="AA36" s="359"/>
      <c r="AB36" s="359"/>
      <c r="AC36" s="359"/>
      <c r="AD36" s="359"/>
      <c r="AE36" s="360"/>
      <c r="AF36" s="349"/>
      <c r="AG36" s="350"/>
      <c r="AH36" s="350"/>
      <c r="AI36" s="350"/>
      <c r="AJ36" s="350"/>
      <c r="AK36" s="350"/>
      <c r="AL36" s="351"/>
      <c r="AM36" s="207"/>
    </row>
    <row r="37" spans="1:39" s="206" customFormat="1" ht="20" customHeight="1">
      <c r="A37" s="207"/>
      <c r="B37" s="362"/>
      <c r="C37" s="352" t="s">
        <v>428</v>
      </c>
      <c r="D37" s="352"/>
      <c r="E37" s="352"/>
      <c r="F37" s="352"/>
      <c r="G37" s="352"/>
      <c r="H37" s="352"/>
      <c r="I37" s="353"/>
      <c r="J37" s="346"/>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8"/>
      <c r="AM37" s="207"/>
    </row>
    <row r="38" spans="1:39" s="206" customFormat="1" ht="20" customHeight="1">
      <c r="A38" s="207"/>
      <c r="B38" s="362"/>
      <c r="C38" s="354"/>
      <c r="D38" s="354"/>
      <c r="E38" s="354"/>
      <c r="F38" s="354"/>
      <c r="G38" s="354"/>
      <c r="H38" s="354"/>
      <c r="I38" s="355"/>
      <c r="J38" s="349"/>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1"/>
      <c r="AM38" s="207"/>
    </row>
    <row r="39" spans="1:39" s="206" customFormat="1">
      <c r="A39" s="207"/>
      <c r="B39" s="156"/>
      <c r="C39" s="156"/>
      <c r="D39" s="208"/>
      <c r="E39" s="208"/>
      <c r="F39" s="208"/>
      <c r="G39" s="208"/>
      <c r="H39" s="208"/>
      <c r="I39" s="208"/>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7"/>
    </row>
    <row r="40" spans="1:39">
      <c r="A40" s="146"/>
      <c r="B40" s="361" t="s">
        <v>426</v>
      </c>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86"/>
      <c r="AB40" s="86"/>
      <c r="AC40" s="86"/>
      <c r="AD40" s="86"/>
      <c r="AE40" s="86"/>
      <c r="AF40" s="86"/>
      <c r="AG40" s="86"/>
      <c r="AH40" s="86"/>
      <c r="AI40" s="86"/>
      <c r="AJ40" s="86"/>
      <c r="AK40" s="86"/>
      <c r="AL40" s="86"/>
      <c r="AM40" s="146"/>
    </row>
    <row r="41" spans="1:39">
      <c r="A41" s="146"/>
      <c r="B41" s="363"/>
      <c r="C41" s="364"/>
      <c r="D41" s="364"/>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5"/>
      <c r="AM41" s="146"/>
    </row>
    <row r="42" spans="1:39">
      <c r="A42" s="146"/>
      <c r="B42" s="366"/>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8"/>
      <c r="AM42" s="146"/>
    </row>
    <row r="43" spans="1:39">
      <c r="A43" s="146"/>
      <c r="B43" s="366"/>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8"/>
      <c r="AM43" s="146"/>
    </row>
    <row r="44" spans="1:39">
      <c r="A44" s="146"/>
      <c r="B44" s="366"/>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8"/>
      <c r="AM44" s="146"/>
    </row>
    <row r="45" spans="1:39">
      <c r="A45" s="146"/>
      <c r="B45" s="366"/>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8"/>
      <c r="AM45" s="146"/>
    </row>
    <row r="46" spans="1:39">
      <c r="A46" s="146"/>
      <c r="B46" s="369"/>
      <c r="C46" s="370"/>
      <c r="D46" s="370"/>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370"/>
      <c r="AK46" s="370"/>
      <c r="AL46" s="371"/>
      <c r="AM46" s="146"/>
    </row>
    <row r="47" spans="1:39" s="163" customFormat="1">
      <c r="A47" s="165"/>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5"/>
    </row>
    <row r="48" spans="1:39" ht="13" customHeight="1">
      <c r="A48" s="211"/>
      <c r="B48" s="339" t="s">
        <v>449</v>
      </c>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211"/>
      <c r="AM48" s="211"/>
    </row>
    <row r="49" spans="1:39">
      <c r="A49" s="211"/>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211"/>
      <c r="AM49" s="211"/>
    </row>
    <row r="50" spans="1:39">
      <c r="A50" s="211"/>
      <c r="B50" s="339"/>
      <c r="C50" s="339"/>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211"/>
      <c r="AM50" s="211"/>
    </row>
  </sheetData>
  <sheetProtection sheet="1" formatCells="0" formatColumns="0" formatRows="0" selectLockedCells="1"/>
  <dataConsolidate/>
  <mergeCells count="51">
    <mergeCell ref="B27:B32"/>
    <mergeCell ref="C27:I28"/>
    <mergeCell ref="C31:I32"/>
    <mergeCell ref="J31:AL32"/>
    <mergeCell ref="B6:F6"/>
    <mergeCell ref="N7:Z8"/>
    <mergeCell ref="B9:Z9"/>
    <mergeCell ref="B10:C18"/>
    <mergeCell ref="D10:G14"/>
    <mergeCell ref="J11:N12"/>
    <mergeCell ref="O11:Q12"/>
    <mergeCell ref="R11:S12"/>
    <mergeCell ref="V11:AA12"/>
    <mergeCell ref="J27:Q28"/>
    <mergeCell ref="R27:AE28"/>
    <mergeCell ref="AB11:AG12"/>
    <mergeCell ref="AH11:AI12"/>
    <mergeCell ref="H13:AL14"/>
    <mergeCell ref="D15:I18"/>
    <mergeCell ref="J15:AL18"/>
    <mergeCell ref="B20:AL20"/>
    <mergeCell ref="C25:I26"/>
    <mergeCell ref="C21:I22"/>
    <mergeCell ref="B21:B26"/>
    <mergeCell ref="J25:AL26"/>
    <mergeCell ref="C23:I24"/>
    <mergeCell ref="J23:Q24"/>
    <mergeCell ref="R23:AE24"/>
    <mergeCell ref="J21:Q22"/>
    <mergeCell ref="R21:AE22"/>
    <mergeCell ref="AF21:AL22"/>
    <mergeCell ref="AF23:AL24"/>
    <mergeCell ref="AF27:AL28"/>
    <mergeCell ref="C29:I30"/>
    <mergeCell ref="J29:Q30"/>
    <mergeCell ref="R29:AE30"/>
    <mergeCell ref="C35:I36"/>
    <mergeCell ref="J35:Q36"/>
    <mergeCell ref="R35:AE36"/>
    <mergeCell ref="AF29:AL30"/>
    <mergeCell ref="C33:I34"/>
    <mergeCell ref="J33:Q34"/>
    <mergeCell ref="R33:AE34"/>
    <mergeCell ref="B48:AK50"/>
    <mergeCell ref="AF33:AL34"/>
    <mergeCell ref="AF35:AL36"/>
    <mergeCell ref="C37:I38"/>
    <mergeCell ref="J37:AL38"/>
    <mergeCell ref="B41:AL46"/>
    <mergeCell ref="B40:Z40"/>
    <mergeCell ref="B33:B38"/>
  </mergeCells>
  <phoneticPr fontId="1"/>
  <conditionalFormatting sqref="B6">
    <cfRule type="containsBlanks" dxfId="40" priority="30">
      <formula>LEN(TRIM(B6))=0</formula>
    </cfRule>
  </conditionalFormatting>
  <conditionalFormatting sqref="R23">
    <cfRule type="containsBlanks" dxfId="39" priority="7">
      <formula>LEN(TRIM(R23))=0</formula>
    </cfRule>
  </conditionalFormatting>
  <conditionalFormatting sqref="R29">
    <cfRule type="containsBlanks" dxfId="38" priority="2">
      <formula>LEN(TRIM(R29))=0</formula>
    </cfRule>
  </conditionalFormatting>
  <conditionalFormatting sqref="R35">
    <cfRule type="containsBlanks" dxfId="37" priority="1">
      <formula>LEN(TRIM(R35))=0</formula>
    </cfRule>
  </conditionalFormatting>
  <dataValidations count="2">
    <dataValidation type="textLength" operator="lessThan" allowBlank="1" showInputMessage="1" showErrorMessage="1" sqref="J15" xr:uid="{00000000-0002-0000-0400-000000000000}">
      <formula1>180</formula1>
    </dataValidation>
    <dataValidation imeMode="halfAlpha" allowBlank="1" showInputMessage="1" showErrorMessage="1" sqref="O11:Q12 AB11" xr:uid="{00000000-0002-0000-0400-000001000000}"/>
  </dataValidations>
  <printOptions horizontalCentered="1"/>
  <pageMargins left="0.31496062992125984" right="0.31496062992125984" top="0.39370078740157483" bottom="0.35433070866141736" header="0.31496062992125984" footer="0.31496062992125984"/>
  <pageSetup paperSize="9" orientation="portrait" r:id="rId1"/>
  <rowBreaks count="1" manualBreakCount="1">
    <brk id="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4418" r:id="rId4" name="Group Box 82">
              <controlPr defaultSize="0" autoFill="0" autoPict="0" altText="">
                <anchor moveWithCells="1">
                  <from>
                    <xdr:col>0</xdr:col>
                    <xdr:colOff>95250</xdr:colOff>
                    <xdr:row>47</xdr:row>
                    <xdr:rowOff>0</xdr:rowOff>
                  </from>
                  <to>
                    <xdr:col>38</xdr:col>
                    <xdr:colOff>57150</xdr:colOff>
                    <xdr:row>50</xdr:row>
                    <xdr:rowOff>19050</xdr:rowOff>
                  </to>
                </anchor>
              </controlPr>
            </control>
          </mc:Choice>
        </mc:AlternateContent>
        <mc:AlternateContent xmlns:mc="http://schemas.openxmlformats.org/markup-compatibility/2006">
          <mc:Choice Requires="x14">
            <control shapeId="14419" r:id="rId5" name="Group Box 83">
              <controlPr defaultSize="0" autoFill="0" autoPict="0">
                <anchor moveWithCells="1">
                  <from>
                    <xdr:col>0</xdr:col>
                    <xdr:colOff>76200</xdr:colOff>
                    <xdr:row>47</xdr:row>
                    <xdr:rowOff>0</xdr:rowOff>
                  </from>
                  <to>
                    <xdr:col>12</xdr:col>
                    <xdr:colOff>69850</xdr:colOff>
                    <xdr:row>54</xdr:row>
                    <xdr:rowOff>38100</xdr:rowOff>
                  </to>
                </anchor>
              </controlPr>
            </control>
          </mc:Choice>
        </mc:AlternateContent>
        <mc:AlternateContent xmlns:mc="http://schemas.openxmlformats.org/markup-compatibility/2006">
          <mc:Choice Requires="x14">
            <control shapeId="14420" r:id="rId6" name="Group Box 84">
              <controlPr defaultSize="0" autoFill="0" autoPict="0">
                <anchor moveWithCells="1">
                  <from>
                    <xdr:col>0</xdr:col>
                    <xdr:colOff>127000</xdr:colOff>
                    <xdr:row>47</xdr:row>
                    <xdr:rowOff>0</xdr:rowOff>
                  </from>
                  <to>
                    <xdr:col>12</xdr:col>
                    <xdr:colOff>57150</xdr:colOff>
                    <xdr:row>52</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BS341"/>
  <sheetViews>
    <sheetView view="pageBreakPreview" topLeftCell="B8" zoomScaleNormal="100" zoomScaleSheetLayoutView="100" workbookViewId="0">
      <selection activeCell="AV269" sqref="AV269:BE270"/>
    </sheetView>
  </sheetViews>
  <sheetFormatPr defaultColWidth="1.6328125" defaultRowHeight="13"/>
  <cols>
    <col min="1" max="1" width="1.6328125" style="9" hidden="1" customWidth="1"/>
    <col min="2" max="5" width="1.6328125" style="9"/>
    <col min="6" max="6" width="1.6328125" style="9" customWidth="1"/>
    <col min="7" max="24" width="1.6328125" style="9"/>
    <col min="25" max="43" width="1.6328125" style="9" customWidth="1"/>
    <col min="44" max="56" width="1.6328125" style="9"/>
    <col min="57" max="57" width="5.26953125" style="9" customWidth="1"/>
    <col min="58" max="62" width="0" style="9" hidden="1" customWidth="1"/>
    <col min="63" max="63" width="5.90625" style="9" hidden="1" customWidth="1"/>
    <col min="64" max="64" width="4.81640625" style="9" hidden="1" customWidth="1"/>
    <col min="65" max="65" width="7" style="9" hidden="1" customWidth="1"/>
    <col min="66" max="66" width="5.26953125" style="9" customWidth="1"/>
    <col min="67" max="67" width="8.6328125" style="9" customWidth="1"/>
    <col min="68" max="68" width="4.6328125" style="9" customWidth="1"/>
    <col min="69" max="69" width="7.453125" style="9" customWidth="1"/>
    <col min="70" max="70" width="6.453125" style="9" customWidth="1"/>
    <col min="71" max="71" width="8.26953125" style="9" customWidth="1"/>
    <col min="72" max="72" width="5.26953125" style="9" customWidth="1"/>
    <col min="73" max="73" width="7.7265625" style="9" customWidth="1"/>
    <col min="74" max="74" width="6.6328125" style="9" customWidth="1"/>
    <col min="75" max="75" width="5.81640625" style="9" customWidth="1"/>
    <col min="76" max="76" width="6.453125" style="9" customWidth="1"/>
    <col min="77" max="77" width="4.453125" style="9" customWidth="1"/>
    <col min="78" max="78" width="5.1796875" style="9" customWidth="1"/>
    <col min="79" max="79" width="6.26953125" style="9" customWidth="1"/>
    <col min="80" max="80" width="4.54296875" style="9" customWidth="1"/>
    <col min="81" max="81" width="3.54296875" style="9" customWidth="1"/>
    <col min="82" max="82" width="3.453125" style="9" customWidth="1"/>
    <col min="83" max="83" width="5.36328125" style="9" customWidth="1"/>
    <col min="84" max="84" width="2.90625" style="9" customWidth="1"/>
    <col min="85" max="85" width="4.26953125" style="9" customWidth="1"/>
    <col min="86" max="86" width="4.36328125" style="9" customWidth="1"/>
    <col min="87" max="87" width="7" style="9" customWidth="1"/>
    <col min="88" max="88" width="4.54296875" style="9" customWidth="1"/>
    <col min="89" max="89" width="4.6328125" style="9" customWidth="1"/>
    <col min="90" max="90" width="3.1796875" style="9" customWidth="1"/>
    <col min="91" max="91" width="4.36328125" style="9" customWidth="1"/>
    <col min="92" max="92" width="3.7265625" style="9" customWidth="1"/>
    <col min="93" max="16384" width="1.6328125" style="9"/>
  </cols>
  <sheetData>
    <row r="1" spans="1:71" s="14" customFormat="1" hidden="1"/>
    <row r="2" spans="1:71" s="14" customFormat="1" ht="17.25" hidden="1" customHeight="1">
      <c r="A2" s="15" t="s">
        <v>206</v>
      </c>
    </row>
    <row r="3" spans="1:71" s="14" customFormat="1" ht="17.25" hidden="1" customHeight="1">
      <c r="A3" s="15" t="s">
        <v>31</v>
      </c>
    </row>
    <row r="4" spans="1:71" s="14" customFormat="1" ht="17.25" hidden="1" customHeight="1">
      <c r="A4" s="15" t="s">
        <v>134</v>
      </c>
    </row>
    <row r="5" spans="1:71" s="14" customFormat="1" ht="17.25" hidden="1" customHeight="1">
      <c r="A5" s="15" t="s">
        <v>133</v>
      </c>
    </row>
    <row r="6" spans="1:71" s="14" customFormat="1" ht="17.25" hidden="1" customHeight="1">
      <c r="A6" s="15"/>
      <c r="B6" s="15" t="s">
        <v>36</v>
      </c>
      <c r="C6" s="16"/>
      <c r="D6" s="16"/>
      <c r="E6" s="16"/>
    </row>
    <row r="7" spans="1:71" s="14" customFormat="1" ht="17.25" hidden="1" customHeight="1">
      <c r="A7" s="15" t="s">
        <v>132</v>
      </c>
      <c r="B7" s="15"/>
      <c r="C7" s="16"/>
      <c r="D7" s="16"/>
      <c r="E7" s="16"/>
    </row>
    <row r="8" spans="1:71" ht="14.25" customHeight="1">
      <c r="B8" s="159"/>
      <c r="C8" s="159" t="str">
        <f>IFERROR(申請書①!AE8,FALSE)&amp;""</f>
        <v/>
      </c>
      <c r="D8" s="159"/>
      <c r="E8" s="159"/>
      <c r="F8" s="159"/>
      <c r="G8" s="159"/>
      <c r="AN8" s="261" t="s">
        <v>15</v>
      </c>
      <c r="AO8" s="261"/>
      <c r="AP8" s="261"/>
      <c r="AQ8" s="261"/>
      <c r="AR8" s="261"/>
      <c r="AS8" s="261"/>
      <c r="AT8" s="261"/>
      <c r="AU8" s="261"/>
      <c r="AV8" s="261"/>
      <c r="AW8" s="261"/>
      <c r="AX8" s="261"/>
      <c r="AY8" s="261"/>
      <c r="AZ8" s="261"/>
      <c r="BA8" s="261"/>
      <c r="BB8" s="261"/>
      <c r="BC8" s="261"/>
      <c r="BD8" s="261"/>
      <c r="BE8" s="261"/>
      <c r="BF8" s="13"/>
      <c r="BG8" s="13"/>
      <c r="BL8" s="10"/>
    </row>
    <row r="9" spans="1:71" ht="10" customHeight="1">
      <c r="AN9" s="261"/>
      <c r="AO9" s="261"/>
      <c r="AP9" s="261"/>
      <c r="AQ9" s="261"/>
      <c r="AR9" s="261"/>
      <c r="AS9" s="261"/>
      <c r="AT9" s="261"/>
      <c r="AU9" s="261"/>
      <c r="AV9" s="261"/>
      <c r="AW9" s="261"/>
      <c r="AX9" s="261"/>
      <c r="AY9" s="261"/>
      <c r="AZ9" s="261"/>
      <c r="BA9" s="261"/>
      <c r="BB9" s="261"/>
      <c r="BC9" s="261"/>
      <c r="BD9" s="261"/>
      <c r="BE9" s="261"/>
      <c r="BF9" s="13"/>
      <c r="BG9" s="13"/>
      <c r="BL9" s="11"/>
    </row>
    <row r="10" spans="1:71" ht="10" customHeight="1">
      <c r="A10" s="12"/>
      <c r="B10" s="459" t="s">
        <v>24</v>
      </c>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9"/>
      <c r="AN10" s="459"/>
      <c r="AO10" s="459"/>
      <c r="AP10" s="459"/>
      <c r="AQ10" s="459"/>
      <c r="AR10" s="459"/>
      <c r="AS10" s="459"/>
      <c r="AT10" s="459"/>
      <c r="AU10" s="459"/>
      <c r="AV10" s="459"/>
      <c r="AW10" s="459"/>
      <c r="AX10" s="459"/>
      <c r="AY10" s="459"/>
      <c r="AZ10" s="459"/>
      <c r="BA10" s="459"/>
      <c r="BB10" s="459"/>
      <c r="BC10" s="459"/>
      <c r="BD10" s="459"/>
      <c r="BE10" s="459"/>
      <c r="BF10" s="68"/>
      <c r="BG10" s="68"/>
      <c r="BH10" s="12"/>
      <c r="BK10" s="17" t="s">
        <v>129</v>
      </c>
      <c r="BL10" s="17" t="s">
        <v>135</v>
      </c>
      <c r="BM10" s="17"/>
      <c r="BN10" s="17"/>
      <c r="BO10" s="17"/>
      <c r="BP10" s="17"/>
      <c r="BQ10" s="17"/>
      <c r="BR10" s="17"/>
      <c r="BS10" s="17"/>
    </row>
    <row r="11" spans="1:71" ht="10" customHeight="1">
      <c r="A11" s="12"/>
      <c r="B11" s="459"/>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59"/>
      <c r="AW11" s="459"/>
      <c r="AX11" s="459"/>
      <c r="AY11" s="459"/>
      <c r="AZ11" s="459"/>
      <c r="BA11" s="459"/>
      <c r="BB11" s="459"/>
      <c r="BC11" s="459"/>
      <c r="BD11" s="459"/>
      <c r="BE11" s="459"/>
      <c r="BF11" s="68"/>
      <c r="BG11" s="68"/>
      <c r="BH11" s="12"/>
      <c r="BK11" s="17" t="s">
        <v>295</v>
      </c>
      <c r="BL11" s="17" t="s">
        <v>142</v>
      </c>
      <c r="BM11" s="17"/>
      <c r="BN11" s="17"/>
      <c r="BO11" s="17"/>
      <c r="BP11" s="17"/>
      <c r="BQ11" s="17"/>
      <c r="BR11" s="17"/>
      <c r="BS11" s="17"/>
    </row>
    <row r="12" spans="1:71" ht="10" customHeight="1">
      <c r="A12" s="12"/>
      <c r="B12" s="459"/>
      <c r="C12" s="459"/>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9"/>
      <c r="AN12" s="459"/>
      <c r="AO12" s="459"/>
      <c r="AP12" s="459"/>
      <c r="AQ12" s="459"/>
      <c r="AR12" s="459"/>
      <c r="AS12" s="459"/>
      <c r="AT12" s="459"/>
      <c r="AU12" s="459"/>
      <c r="AV12" s="459"/>
      <c r="AW12" s="459"/>
      <c r="AX12" s="459"/>
      <c r="AY12" s="459"/>
      <c r="AZ12" s="459"/>
      <c r="BA12" s="459"/>
      <c r="BB12" s="459"/>
      <c r="BC12" s="459"/>
      <c r="BD12" s="459"/>
      <c r="BE12" s="459"/>
      <c r="BF12" s="68"/>
      <c r="BG12" s="68"/>
      <c r="BH12" s="12"/>
      <c r="BK12" s="17"/>
      <c r="BL12" s="17" t="s">
        <v>136</v>
      </c>
      <c r="BM12" s="17"/>
      <c r="BN12" s="17"/>
      <c r="BO12" s="17"/>
      <c r="BP12" s="17"/>
      <c r="BQ12" s="17"/>
      <c r="BR12" s="17"/>
      <c r="BS12" s="17"/>
    </row>
    <row r="13" spans="1:71" ht="10" customHeight="1">
      <c r="A13" s="12"/>
      <c r="B13" s="639" t="s">
        <v>35</v>
      </c>
      <c r="C13" s="639"/>
      <c r="D13" s="639"/>
      <c r="E13" s="639"/>
      <c r="F13" s="639"/>
      <c r="G13" s="639"/>
      <c r="H13" s="639"/>
      <c r="I13" s="639"/>
      <c r="J13" s="639"/>
      <c r="K13" s="639"/>
      <c r="L13" s="639"/>
      <c r="M13" s="639"/>
      <c r="N13" s="639"/>
      <c r="O13" s="639"/>
      <c r="P13" s="639"/>
      <c r="Q13" s="639"/>
      <c r="R13" s="639"/>
      <c r="S13" s="639"/>
      <c r="T13" s="639"/>
      <c r="U13" s="639"/>
      <c r="V13" s="639"/>
      <c r="W13" s="639"/>
      <c r="X13" s="639"/>
      <c r="Y13" s="639"/>
      <c r="Z13" s="639"/>
      <c r="AA13" s="639"/>
      <c r="AB13" s="639"/>
      <c r="AC13" s="639"/>
      <c r="AD13" s="639"/>
      <c r="AE13" s="639"/>
      <c r="AF13" s="639"/>
      <c r="AG13" s="639"/>
      <c r="AH13" s="639"/>
      <c r="AI13" s="639"/>
      <c r="AJ13" s="639"/>
      <c r="AK13" s="639"/>
      <c r="AL13" s="639"/>
      <c r="AM13" s="639"/>
      <c r="AN13" s="639"/>
      <c r="AO13" s="639"/>
      <c r="AP13" s="639"/>
      <c r="AQ13" s="639"/>
      <c r="AR13" s="639"/>
      <c r="AS13" s="639"/>
      <c r="AT13" s="639"/>
      <c r="AU13" s="639"/>
      <c r="AV13" s="639"/>
      <c r="AW13" s="639"/>
      <c r="AX13" s="639"/>
      <c r="AY13" s="639"/>
      <c r="AZ13" s="639"/>
      <c r="BA13" s="639"/>
      <c r="BB13" s="639"/>
      <c r="BC13" s="639"/>
      <c r="BD13" s="639"/>
      <c r="BE13" s="639"/>
      <c r="BF13" s="8"/>
      <c r="BG13" s="12"/>
      <c r="BH13" s="12"/>
      <c r="BK13" s="17"/>
      <c r="BL13" s="17" t="s">
        <v>137</v>
      </c>
      <c r="BM13" s="17"/>
      <c r="BN13" s="17"/>
      <c r="BO13" s="17"/>
      <c r="BP13" s="17"/>
      <c r="BQ13" s="17"/>
      <c r="BR13" s="17"/>
      <c r="BS13" s="17"/>
    </row>
    <row r="14" spans="1:71" ht="10" customHeight="1">
      <c r="B14" s="640"/>
      <c r="C14" s="640"/>
      <c r="D14" s="640"/>
      <c r="E14" s="640"/>
      <c r="F14" s="640"/>
      <c r="G14" s="640"/>
      <c r="H14" s="640"/>
      <c r="I14" s="640"/>
      <c r="J14" s="640"/>
      <c r="K14" s="640"/>
      <c r="L14" s="640"/>
      <c r="M14" s="640"/>
      <c r="N14" s="640"/>
      <c r="O14" s="640"/>
      <c r="P14" s="640"/>
      <c r="Q14" s="640"/>
      <c r="R14" s="640"/>
      <c r="S14" s="640"/>
      <c r="T14" s="640"/>
      <c r="U14" s="640"/>
      <c r="V14" s="640"/>
      <c r="W14" s="640"/>
      <c r="X14" s="640"/>
      <c r="Y14" s="640"/>
      <c r="Z14" s="640"/>
      <c r="AA14" s="640"/>
      <c r="AB14" s="640"/>
      <c r="AC14" s="640"/>
      <c r="AD14" s="640"/>
      <c r="AE14" s="640"/>
      <c r="AF14" s="640"/>
      <c r="AG14" s="640"/>
      <c r="AH14" s="640"/>
      <c r="AI14" s="640"/>
      <c r="AJ14" s="640"/>
      <c r="AK14" s="640"/>
      <c r="AL14" s="640"/>
      <c r="AM14" s="640"/>
      <c r="AN14" s="640"/>
      <c r="AO14" s="640"/>
      <c r="AP14" s="640"/>
      <c r="AQ14" s="640"/>
      <c r="AR14" s="640"/>
      <c r="AS14" s="640"/>
      <c r="AT14" s="640"/>
      <c r="AU14" s="640"/>
      <c r="AV14" s="640"/>
      <c r="AW14" s="640"/>
      <c r="AX14" s="640"/>
      <c r="AY14" s="640"/>
      <c r="AZ14" s="640"/>
      <c r="BA14" s="640"/>
      <c r="BB14" s="640"/>
      <c r="BC14" s="640"/>
      <c r="BD14" s="640"/>
      <c r="BE14" s="640"/>
      <c r="BF14" s="8"/>
      <c r="BG14" s="37"/>
      <c r="BH14" s="37"/>
      <c r="BK14" s="17"/>
      <c r="BL14" s="9" t="s">
        <v>254</v>
      </c>
      <c r="BM14" s="17"/>
      <c r="BN14" s="17"/>
      <c r="BO14" s="17"/>
      <c r="BP14" s="17"/>
      <c r="BQ14" s="17"/>
      <c r="BR14" s="17"/>
      <c r="BS14" s="17"/>
    </row>
    <row r="15" spans="1:71" ht="10" customHeight="1">
      <c r="A15" s="37"/>
      <c r="B15" s="648"/>
      <c r="C15" s="649"/>
      <c r="D15" s="649"/>
      <c r="E15" s="649"/>
      <c r="F15" s="649"/>
      <c r="G15" s="649"/>
      <c r="H15" s="649"/>
      <c r="I15" s="649"/>
      <c r="J15" s="649"/>
      <c r="K15" s="649"/>
      <c r="L15" s="649"/>
      <c r="M15" s="649"/>
      <c r="N15" s="649"/>
      <c r="O15" s="649"/>
      <c r="P15" s="649"/>
      <c r="Q15" s="649"/>
      <c r="R15" s="649"/>
      <c r="S15" s="649"/>
      <c r="T15" s="649"/>
      <c r="U15" s="649"/>
      <c r="V15" s="650"/>
      <c r="W15" s="277" t="s">
        <v>25</v>
      </c>
      <c r="X15" s="277"/>
      <c r="Y15" s="277"/>
      <c r="Z15" s="277"/>
      <c r="AA15" s="277"/>
      <c r="AB15" s="277"/>
      <c r="AC15" s="277"/>
      <c r="AD15" s="277"/>
      <c r="AE15" s="277"/>
      <c r="AF15" s="277"/>
      <c r="AG15" s="277"/>
      <c r="AH15" s="277"/>
      <c r="AI15" s="277"/>
      <c r="AJ15" s="277"/>
      <c r="AK15" s="277"/>
      <c r="AL15" s="277"/>
      <c r="AM15" s="277"/>
      <c r="AN15" s="277"/>
      <c r="AO15" s="277"/>
      <c r="AP15" s="277" t="s">
        <v>26</v>
      </c>
      <c r="AQ15" s="277"/>
      <c r="AR15" s="277"/>
      <c r="AS15" s="277"/>
      <c r="AT15" s="277"/>
      <c r="AU15" s="277"/>
      <c r="AV15" s="277"/>
      <c r="AW15" s="277"/>
      <c r="AX15" s="277"/>
      <c r="AY15" s="277"/>
      <c r="AZ15" s="277"/>
      <c r="BA15" s="277"/>
      <c r="BB15" s="277"/>
      <c r="BC15" s="277"/>
      <c r="BD15" s="277"/>
      <c r="BE15" s="277"/>
      <c r="BF15" s="37"/>
      <c r="BG15" s="37"/>
      <c r="BJ15" s="17"/>
      <c r="BK15" s="17"/>
      <c r="BM15" s="17"/>
      <c r="BN15" s="17"/>
      <c r="BO15" s="17"/>
      <c r="BP15" s="17"/>
      <c r="BQ15" s="17"/>
      <c r="BR15" s="17"/>
      <c r="BS15" s="17"/>
    </row>
    <row r="16" spans="1:71" ht="10" customHeight="1">
      <c r="B16" s="651"/>
      <c r="C16" s="652"/>
      <c r="D16" s="652"/>
      <c r="E16" s="652"/>
      <c r="F16" s="652"/>
      <c r="G16" s="652"/>
      <c r="H16" s="652"/>
      <c r="I16" s="652"/>
      <c r="J16" s="652"/>
      <c r="K16" s="652"/>
      <c r="L16" s="652"/>
      <c r="M16" s="652"/>
      <c r="N16" s="652"/>
      <c r="O16" s="652"/>
      <c r="P16" s="652"/>
      <c r="Q16" s="652"/>
      <c r="R16" s="652"/>
      <c r="S16" s="652"/>
      <c r="T16" s="652"/>
      <c r="U16" s="652"/>
      <c r="V16" s="653"/>
      <c r="W16" s="277"/>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7"/>
      <c r="AT16" s="277"/>
      <c r="AU16" s="277"/>
      <c r="AV16" s="277"/>
      <c r="AW16" s="277"/>
      <c r="AX16" s="277"/>
      <c r="AY16" s="277"/>
      <c r="AZ16" s="277"/>
      <c r="BA16" s="277"/>
      <c r="BB16" s="277"/>
      <c r="BC16" s="277"/>
      <c r="BD16" s="277"/>
      <c r="BE16" s="277"/>
      <c r="BI16" s="17"/>
      <c r="BJ16" s="17"/>
    </row>
    <row r="17" spans="2:64" ht="10" customHeight="1">
      <c r="B17" s="654" t="s">
        <v>143</v>
      </c>
      <c r="C17" s="655"/>
      <c r="D17" s="655"/>
      <c r="E17" s="655"/>
      <c r="F17" s="655"/>
      <c r="G17" s="655"/>
      <c r="H17" s="655"/>
      <c r="I17" s="655"/>
      <c r="J17" s="655"/>
      <c r="K17" s="655"/>
      <c r="L17" s="655"/>
      <c r="M17" s="655"/>
      <c r="N17" s="655"/>
      <c r="O17" s="655"/>
      <c r="P17" s="655"/>
      <c r="Q17" s="655"/>
      <c r="R17" s="655"/>
      <c r="S17" s="655"/>
      <c r="T17" s="655"/>
      <c r="U17" s="655"/>
      <c r="V17" s="656"/>
      <c r="W17" s="691" t="str">
        <f>IFERROR(申請書②!AB17,"")</f>
        <v/>
      </c>
      <c r="X17" s="692"/>
      <c r="Y17" s="692"/>
      <c r="Z17" s="692"/>
      <c r="AA17" s="692"/>
      <c r="AB17" s="692"/>
      <c r="AC17" s="692"/>
      <c r="AD17" s="692"/>
      <c r="AE17" s="692"/>
      <c r="AF17" s="692"/>
      <c r="AG17" s="692"/>
      <c r="AH17" s="692"/>
      <c r="AI17" s="692"/>
      <c r="AJ17" s="692"/>
      <c r="AK17" s="692"/>
      <c r="AL17" s="692"/>
      <c r="AM17" s="692"/>
      <c r="AN17" s="673" t="s">
        <v>27</v>
      </c>
      <c r="AO17" s="277"/>
      <c r="AP17" s="683" t="s">
        <v>329</v>
      </c>
      <c r="AQ17" s="683"/>
      <c r="AR17" s="683"/>
      <c r="AS17" s="683"/>
      <c r="AT17" s="683"/>
      <c r="AU17" s="683"/>
      <c r="AV17" s="683"/>
      <c r="AW17" s="683"/>
      <c r="AX17" s="683"/>
      <c r="AY17" s="683"/>
      <c r="AZ17" s="683"/>
      <c r="BA17" s="683"/>
      <c r="BB17" s="683"/>
      <c r="BC17" s="683"/>
      <c r="BD17" s="683"/>
      <c r="BE17" s="683"/>
    </row>
    <row r="18" spans="2:64" ht="10" customHeight="1">
      <c r="B18" s="657"/>
      <c r="C18" s="658"/>
      <c r="D18" s="658"/>
      <c r="E18" s="658"/>
      <c r="F18" s="658"/>
      <c r="G18" s="658"/>
      <c r="H18" s="658"/>
      <c r="I18" s="658"/>
      <c r="J18" s="658"/>
      <c r="K18" s="658"/>
      <c r="L18" s="658"/>
      <c r="M18" s="658"/>
      <c r="N18" s="658"/>
      <c r="O18" s="658"/>
      <c r="P18" s="658"/>
      <c r="Q18" s="658"/>
      <c r="R18" s="658"/>
      <c r="S18" s="658"/>
      <c r="T18" s="658"/>
      <c r="U18" s="658"/>
      <c r="V18" s="659"/>
      <c r="W18" s="693"/>
      <c r="X18" s="694"/>
      <c r="Y18" s="694"/>
      <c r="Z18" s="694"/>
      <c r="AA18" s="694"/>
      <c r="AB18" s="694"/>
      <c r="AC18" s="694"/>
      <c r="AD18" s="694"/>
      <c r="AE18" s="694"/>
      <c r="AF18" s="694"/>
      <c r="AG18" s="694"/>
      <c r="AH18" s="694"/>
      <c r="AI18" s="694"/>
      <c r="AJ18" s="694"/>
      <c r="AK18" s="694"/>
      <c r="AL18" s="694"/>
      <c r="AM18" s="694"/>
      <c r="AN18" s="673"/>
      <c r="AO18" s="277"/>
      <c r="AP18" s="683"/>
      <c r="AQ18" s="683"/>
      <c r="AR18" s="683"/>
      <c r="AS18" s="683"/>
      <c r="AT18" s="683"/>
      <c r="AU18" s="683"/>
      <c r="AV18" s="683"/>
      <c r="AW18" s="683"/>
      <c r="AX18" s="683"/>
      <c r="AY18" s="683"/>
      <c r="AZ18" s="683"/>
      <c r="BA18" s="683"/>
      <c r="BB18" s="683"/>
      <c r="BC18" s="683"/>
      <c r="BD18" s="683"/>
      <c r="BE18" s="683"/>
    </row>
    <row r="19" spans="2:64" ht="10" customHeight="1">
      <c r="B19" s="654" t="s">
        <v>144</v>
      </c>
      <c r="C19" s="655"/>
      <c r="D19" s="655"/>
      <c r="E19" s="655"/>
      <c r="F19" s="655"/>
      <c r="G19" s="655"/>
      <c r="H19" s="655"/>
      <c r="I19" s="655"/>
      <c r="J19" s="655"/>
      <c r="K19" s="655"/>
      <c r="L19" s="655"/>
      <c r="M19" s="655"/>
      <c r="N19" s="655"/>
      <c r="O19" s="655"/>
      <c r="P19" s="655"/>
      <c r="Q19" s="655"/>
      <c r="R19" s="655"/>
      <c r="S19" s="655"/>
      <c r="T19" s="655"/>
      <c r="U19" s="655"/>
      <c r="V19" s="656"/>
      <c r="W19" s="674"/>
      <c r="X19" s="674"/>
      <c r="Y19" s="674"/>
      <c r="Z19" s="674"/>
      <c r="AA19" s="674"/>
      <c r="AB19" s="674"/>
      <c r="AC19" s="674"/>
      <c r="AD19" s="674"/>
      <c r="AE19" s="674"/>
      <c r="AF19" s="674"/>
      <c r="AG19" s="674"/>
      <c r="AH19" s="674"/>
      <c r="AI19" s="674"/>
      <c r="AJ19" s="674"/>
      <c r="AK19" s="674"/>
      <c r="AL19" s="674"/>
      <c r="AM19" s="675"/>
      <c r="AN19" s="673" t="s">
        <v>27</v>
      </c>
      <c r="AO19" s="277"/>
      <c r="AP19" s="684" t="s">
        <v>416</v>
      </c>
      <c r="AQ19" s="684"/>
      <c r="AR19" s="684"/>
      <c r="AS19" s="684"/>
      <c r="AT19" s="684"/>
      <c r="AU19" s="684"/>
      <c r="AV19" s="684"/>
      <c r="AW19" s="684"/>
      <c r="AX19" s="684"/>
      <c r="AY19" s="684"/>
      <c r="AZ19" s="684"/>
      <c r="BA19" s="684"/>
      <c r="BB19" s="684"/>
      <c r="BC19" s="684"/>
      <c r="BD19" s="684"/>
      <c r="BE19" s="684"/>
    </row>
    <row r="20" spans="2:64" ht="10" customHeight="1">
      <c r="B20" s="657"/>
      <c r="C20" s="658"/>
      <c r="D20" s="658"/>
      <c r="E20" s="658"/>
      <c r="F20" s="658"/>
      <c r="G20" s="658"/>
      <c r="H20" s="658"/>
      <c r="I20" s="658"/>
      <c r="J20" s="658"/>
      <c r="K20" s="658"/>
      <c r="L20" s="658"/>
      <c r="M20" s="658"/>
      <c r="N20" s="658"/>
      <c r="O20" s="658"/>
      <c r="P20" s="658"/>
      <c r="Q20" s="658"/>
      <c r="R20" s="658"/>
      <c r="S20" s="658"/>
      <c r="T20" s="658"/>
      <c r="U20" s="658"/>
      <c r="V20" s="659"/>
      <c r="W20" s="674"/>
      <c r="X20" s="674"/>
      <c r="Y20" s="674"/>
      <c r="Z20" s="674"/>
      <c r="AA20" s="674"/>
      <c r="AB20" s="674"/>
      <c r="AC20" s="674"/>
      <c r="AD20" s="674"/>
      <c r="AE20" s="674"/>
      <c r="AF20" s="674"/>
      <c r="AG20" s="674"/>
      <c r="AH20" s="674"/>
      <c r="AI20" s="674"/>
      <c r="AJ20" s="674"/>
      <c r="AK20" s="674"/>
      <c r="AL20" s="674"/>
      <c r="AM20" s="675"/>
      <c r="AN20" s="673"/>
      <c r="AO20" s="277"/>
      <c r="AP20" s="684"/>
      <c r="AQ20" s="684"/>
      <c r="AR20" s="684"/>
      <c r="AS20" s="684"/>
      <c r="AT20" s="684"/>
      <c r="AU20" s="684"/>
      <c r="AV20" s="684"/>
      <c r="AW20" s="684"/>
      <c r="AX20" s="684"/>
      <c r="AY20" s="684"/>
      <c r="AZ20" s="684"/>
      <c r="BA20" s="684"/>
      <c r="BB20" s="684"/>
      <c r="BC20" s="684"/>
      <c r="BD20" s="684"/>
      <c r="BE20" s="684"/>
      <c r="BL20" s="59"/>
    </row>
    <row r="21" spans="2:64" ht="10" customHeight="1">
      <c r="B21" s="654" t="s">
        <v>28</v>
      </c>
      <c r="C21" s="655"/>
      <c r="D21" s="655"/>
      <c r="E21" s="655"/>
      <c r="F21" s="655"/>
      <c r="G21" s="655"/>
      <c r="H21" s="655"/>
      <c r="I21" s="655"/>
      <c r="J21" s="655"/>
      <c r="K21" s="655"/>
      <c r="L21" s="655"/>
      <c r="M21" s="655"/>
      <c r="N21" s="655"/>
      <c r="O21" s="655"/>
      <c r="P21" s="655"/>
      <c r="Q21" s="655"/>
      <c r="R21" s="655"/>
      <c r="S21" s="655"/>
      <c r="T21" s="655"/>
      <c r="U21" s="655"/>
      <c r="V21" s="656"/>
      <c r="W21" s="674"/>
      <c r="X21" s="674"/>
      <c r="Y21" s="674"/>
      <c r="Z21" s="674"/>
      <c r="AA21" s="674"/>
      <c r="AB21" s="674"/>
      <c r="AC21" s="674"/>
      <c r="AD21" s="674"/>
      <c r="AE21" s="674"/>
      <c r="AF21" s="674"/>
      <c r="AG21" s="674"/>
      <c r="AH21" s="674"/>
      <c r="AI21" s="674"/>
      <c r="AJ21" s="674"/>
      <c r="AK21" s="674"/>
      <c r="AL21" s="674"/>
      <c r="AM21" s="675"/>
      <c r="AN21" s="673" t="s">
        <v>27</v>
      </c>
      <c r="AO21" s="277"/>
      <c r="AP21" s="685"/>
      <c r="AQ21" s="686"/>
      <c r="AR21" s="686"/>
      <c r="AS21" s="686"/>
      <c r="AT21" s="686"/>
      <c r="AU21" s="686"/>
      <c r="AV21" s="686"/>
      <c r="AW21" s="686"/>
      <c r="AX21" s="686"/>
      <c r="AY21" s="686"/>
      <c r="AZ21" s="686"/>
      <c r="BA21" s="686"/>
      <c r="BB21" s="686"/>
      <c r="BC21" s="686"/>
      <c r="BD21" s="686"/>
      <c r="BE21" s="687"/>
      <c r="BL21" s="59"/>
    </row>
    <row r="22" spans="2:64" ht="10" customHeight="1" thickBot="1">
      <c r="B22" s="660"/>
      <c r="C22" s="661"/>
      <c r="D22" s="661"/>
      <c r="E22" s="661"/>
      <c r="F22" s="661"/>
      <c r="G22" s="661"/>
      <c r="H22" s="661"/>
      <c r="I22" s="661"/>
      <c r="J22" s="661"/>
      <c r="K22" s="661"/>
      <c r="L22" s="661"/>
      <c r="M22" s="661"/>
      <c r="N22" s="661"/>
      <c r="O22" s="661"/>
      <c r="P22" s="661"/>
      <c r="Q22" s="661"/>
      <c r="R22" s="661"/>
      <c r="S22" s="661"/>
      <c r="T22" s="661"/>
      <c r="U22" s="661"/>
      <c r="V22" s="662"/>
      <c r="W22" s="676"/>
      <c r="X22" s="676"/>
      <c r="Y22" s="676"/>
      <c r="Z22" s="676"/>
      <c r="AA22" s="676"/>
      <c r="AB22" s="676"/>
      <c r="AC22" s="676"/>
      <c r="AD22" s="676"/>
      <c r="AE22" s="676"/>
      <c r="AF22" s="676"/>
      <c r="AG22" s="676"/>
      <c r="AH22" s="676"/>
      <c r="AI22" s="676"/>
      <c r="AJ22" s="676"/>
      <c r="AK22" s="676"/>
      <c r="AL22" s="676"/>
      <c r="AM22" s="677"/>
      <c r="AN22" s="286"/>
      <c r="AO22" s="682"/>
      <c r="AP22" s="688"/>
      <c r="AQ22" s="689"/>
      <c r="AR22" s="689"/>
      <c r="AS22" s="689"/>
      <c r="AT22" s="689"/>
      <c r="AU22" s="689"/>
      <c r="AV22" s="689"/>
      <c r="AW22" s="689"/>
      <c r="AX22" s="689"/>
      <c r="AY22" s="689"/>
      <c r="AZ22" s="689"/>
      <c r="BA22" s="689"/>
      <c r="BB22" s="689"/>
      <c r="BC22" s="689"/>
      <c r="BD22" s="689"/>
      <c r="BE22" s="690"/>
      <c r="BL22" s="59"/>
    </row>
    <row r="23" spans="2:64" ht="10" customHeight="1" thickTop="1">
      <c r="B23" s="663" t="s">
        <v>237</v>
      </c>
      <c r="C23" s="664"/>
      <c r="D23" s="664"/>
      <c r="E23" s="664"/>
      <c r="F23" s="664"/>
      <c r="G23" s="664"/>
      <c r="H23" s="664"/>
      <c r="I23" s="664"/>
      <c r="J23" s="664"/>
      <c r="K23" s="664"/>
      <c r="L23" s="664"/>
      <c r="M23" s="664"/>
      <c r="N23" s="664"/>
      <c r="O23" s="664"/>
      <c r="P23" s="664"/>
      <c r="Q23" s="664"/>
      <c r="R23" s="664"/>
      <c r="S23" s="664"/>
      <c r="T23" s="664"/>
      <c r="U23" s="664"/>
      <c r="V23" s="665"/>
      <c r="W23" s="678" t="str">
        <f>IFERROR((W17+W19+W21),"")</f>
        <v/>
      </c>
      <c r="X23" s="678"/>
      <c r="Y23" s="678"/>
      <c r="Z23" s="678"/>
      <c r="AA23" s="678"/>
      <c r="AB23" s="678"/>
      <c r="AC23" s="678"/>
      <c r="AD23" s="678"/>
      <c r="AE23" s="678"/>
      <c r="AF23" s="678"/>
      <c r="AG23" s="678"/>
      <c r="AH23" s="678"/>
      <c r="AI23" s="678"/>
      <c r="AJ23" s="678"/>
      <c r="AK23" s="678"/>
      <c r="AL23" s="678"/>
      <c r="AM23" s="679"/>
      <c r="AN23" s="671" t="s">
        <v>27</v>
      </c>
      <c r="AO23" s="672"/>
      <c r="AP23" s="669"/>
      <c r="AQ23" s="669"/>
      <c r="AR23" s="669"/>
      <c r="AS23" s="669"/>
      <c r="AT23" s="669"/>
      <c r="AU23" s="669"/>
      <c r="AV23" s="669"/>
      <c r="AW23" s="669"/>
      <c r="AX23" s="669"/>
      <c r="AY23" s="669"/>
      <c r="AZ23" s="669"/>
      <c r="BA23" s="669"/>
      <c r="BB23" s="669"/>
      <c r="BC23" s="669"/>
      <c r="BD23" s="669"/>
      <c r="BE23" s="669"/>
    </row>
    <row r="24" spans="2:64" ht="10" customHeight="1">
      <c r="B24" s="263"/>
      <c r="C24" s="264"/>
      <c r="D24" s="264"/>
      <c r="E24" s="264"/>
      <c r="F24" s="264"/>
      <c r="G24" s="264"/>
      <c r="H24" s="264"/>
      <c r="I24" s="264"/>
      <c r="J24" s="264"/>
      <c r="K24" s="264"/>
      <c r="L24" s="264"/>
      <c r="M24" s="264"/>
      <c r="N24" s="264"/>
      <c r="O24" s="264"/>
      <c r="P24" s="264"/>
      <c r="Q24" s="264"/>
      <c r="R24" s="264"/>
      <c r="S24" s="264"/>
      <c r="T24" s="264"/>
      <c r="U24" s="264"/>
      <c r="V24" s="265"/>
      <c r="W24" s="680"/>
      <c r="X24" s="680"/>
      <c r="Y24" s="680"/>
      <c r="Z24" s="680"/>
      <c r="AA24" s="680"/>
      <c r="AB24" s="680"/>
      <c r="AC24" s="680"/>
      <c r="AD24" s="680"/>
      <c r="AE24" s="680"/>
      <c r="AF24" s="680"/>
      <c r="AG24" s="680"/>
      <c r="AH24" s="680"/>
      <c r="AI24" s="680"/>
      <c r="AJ24" s="680"/>
      <c r="AK24" s="680"/>
      <c r="AL24" s="680"/>
      <c r="AM24" s="681"/>
      <c r="AN24" s="673"/>
      <c r="AO24" s="277"/>
      <c r="AP24" s="670"/>
      <c r="AQ24" s="670"/>
      <c r="AR24" s="670"/>
      <c r="AS24" s="670"/>
      <c r="AT24" s="670"/>
      <c r="AU24" s="670"/>
      <c r="AV24" s="670"/>
      <c r="AW24" s="670"/>
      <c r="AX24" s="670"/>
      <c r="AY24" s="670"/>
      <c r="AZ24" s="670"/>
      <c r="BA24" s="670"/>
      <c r="BB24" s="670"/>
      <c r="BC24" s="670"/>
      <c r="BD24" s="670"/>
      <c r="BE24" s="670"/>
    </row>
    <row r="25" spans="2:64" ht="13" customHeight="1">
      <c r="B25" s="640" t="s">
        <v>33</v>
      </c>
      <c r="C25" s="640"/>
      <c r="D25" s="640"/>
      <c r="E25" s="640"/>
      <c r="F25" s="640"/>
      <c r="G25" s="640"/>
      <c r="H25" s="640"/>
      <c r="I25" s="640"/>
      <c r="J25" s="640"/>
      <c r="K25" s="640"/>
      <c r="L25" s="640"/>
      <c r="M25" s="640"/>
      <c r="N25" s="640"/>
      <c r="O25" s="640"/>
      <c r="P25" s="640"/>
      <c r="Q25" s="640"/>
      <c r="R25" s="640"/>
      <c r="S25" s="640"/>
      <c r="T25" s="640"/>
      <c r="U25" s="640"/>
      <c r="V25" s="640"/>
      <c r="W25" s="640"/>
      <c r="X25" s="640"/>
      <c r="Y25" s="640"/>
      <c r="Z25" s="640"/>
      <c r="AA25" s="640"/>
      <c r="AB25" s="640"/>
      <c r="AC25" s="640"/>
      <c r="AD25" s="640"/>
      <c r="AE25" s="640"/>
      <c r="AF25" s="640"/>
      <c r="AG25" s="640"/>
      <c r="AH25" s="640"/>
      <c r="AI25" s="640"/>
      <c r="AJ25" s="640"/>
      <c r="AK25" s="640"/>
      <c r="AL25" s="640"/>
      <c r="AM25" s="640"/>
      <c r="AN25" s="640"/>
      <c r="AO25" s="640"/>
      <c r="AP25" s="640"/>
      <c r="AQ25" s="640"/>
      <c r="AR25" s="640"/>
      <c r="AS25" s="640"/>
      <c r="AT25" s="640"/>
      <c r="AU25" s="640"/>
      <c r="AV25" s="640"/>
      <c r="AW25" s="640"/>
      <c r="AX25" s="640"/>
      <c r="AY25" s="640"/>
      <c r="AZ25" s="640"/>
      <c r="BA25" s="640"/>
      <c r="BB25" s="640"/>
      <c r="BC25" s="640"/>
      <c r="BD25" s="640"/>
      <c r="BE25" s="640"/>
    </row>
    <row r="26" spans="2:64" ht="13" customHeight="1">
      <c r="B26" s="525" t="s">
        <v>18</v>
      </c>
      <c r="C26" s="525"/>
      <c r="D26" s="528" t="s">
        <v>163</v>
      </c>
      <c r="E26" s="572"/>
      <c r="F26" s="577" t="s">
        <v>34</v>
      </c>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578"/>
      <c r="AV26" s="695" t="s">
        <v>162</v>
      </c>
      <c r="AW26" s="696"/>
      <c r="AX26" s="696"/>
      <c r="AY26" s="696"/>
      <c r="AZ26" s="696"/>
      <c r="BA26" s="696"/>
      <c r="BB26" s="696"/>
      <c r="BC26" s="696"/>
      <c r="BD26" s="696"/>
      <c r="BE26" s="697"/>
    </row>
    <row r="27" spans="2:64" ht="13" customHeight="1">
      <c r="B27" s="525"/>
      <c r="C27" s="525"/>
      <c r="D27" s="573"/>
      <c r="E27" s="574"/>
      <c r="F27" s="699" t="s">
        <v>19</v>
      </c>
      <c r="G27" s="700"/>
      <c r="H27" s="700"/>
      <c r="I27" s="700"/>
      <c r="J27" s="700"/>
      <c r="K27" s="700"/>
      <c r="L27" s="700"/>
      <c r="M27" s="700"/>
      <c r="N27" s="700"/>
      <c r="O27" s="700"/>
      <c r="P27" s="700"/>
      <c r="Q27" s="700"/>
      <c r="R27" s="700"/>
      <c r="S27" s="700"/>
      <c r="T27" s="700"/>
      <c r="U27" s="700"/>
      <c r="V27" s="700"/>
      <c r="W27" s="700"/>
      <c r="X27" s="701"/>
      <c r="Y27" s="590" t="s">
        <v>20</v>
      </c>
      <c r="Z27" s="590"/>
      <c r="AA27" s="590"/>
      <c r="AB27" s="590"/>
      <c r="AC27" s="590"/>
      <c r="AD27" s="590"/>
      <c r="AE27" s="590" t="s">
        <v>21</v>
      </c>
      <c r="AF27" s="590"/>
      <c r="AG27" s="590"/>
      <c r="AH27" s="590"/>
      <c r="AI27" s="590"/>
      <c r="AJ27" s="590" t="s">
        <v>22</v>
      </c>
      <c r="AK27" s="590"/>
      <c r="AL27" s="590"/>
      <c r="AM27" s="590"/>
      <c r="AN27" s="590"/>
      <c r="AO27" s="590" t="s">
        <v>23</v>
      </c>
      <c r="AP27" s="590"/>
      <c r="AQ27" s="590"/>
      <c r="AR27" s="590"/>
      <c r="AS27" s="590"/>
      <c r="AT27" s="590"/>
      <c r="AU27" s="596"/>
      <c r="AV27" s="583"/>
      <c r="AW27" s="581"/>
      <c r="AX27" s="581"/>
      <c r="AY27" s="581"/>
      <c r="AZ27" s="581"/>
      <c r="BA27" s="581"/>
      <c r="BB27" s="581"/>
      <c r="BC27" s="581"/>
      <c r="BD27" s="581"/>
      <c r="BE27" s="582"/>
    </row>
    <row r="28" spans="2:64" ht="13" customHeight="1">
      <c r="B28" s="525"/>
      <c r="C28" s="525"/>
      <c r="D28" s="573"/>
      <c r="E28" s="574"/>
      <c r="F28" s="702"/>
      <c r="G28" s="703"/>
      <c r="H28" s="703"/>
      <c r="I28" s="703"/>
      <c r="J28" s="703"/>
      <c r="K28" s="703"/>
      <c r="L28" s="703"/>
      <c r="M28" s="703"/>
      <c r="N28" s="703"/>
      <c r="O28" s="703"/>
      <c r="P28" s="703"/>
      <c r="Q28" s="703"/>
      <c r="R28" s="703"/>
      <c r="S28" s="703"/>
      <c r="T28" s="703"/>
      <c r="U28" s="703"/>
      <c r="V28" s="703"/>
      <c r="W28" s="703"/>
      <c r="X28" s="704"/>
      <c r="Y28" s="591"/>
      <c r="Z28" s="591"/>
      <c r="AA28" s="591"/>
      <c r="AB28" s="591"/>
      <c r="AC28" s="591"/>
      <c r="AD28" s="591"/>
      <c r="AE28" s="591"/>
      <c r="AF28" s="591"/>
      <c r="AG28" s="591"/>
      <c r="AH28" s="591"/>
      <c r="AI28" s="591"/>
      <c r="AJ28" s="591"/>
      <c r="AK28" s="591"/>
      <c r="AL28" s="591"/>
      <c r="AM28" s="591"/>
      <c r="AN28" s="591"/>
      <c r="AO28" s="591"/>
      <c r="AP28" s="591"/>
      <c r="AQ28" s="591"/>
      <c r="AR28" s="591"/>
      <c r="AS28" s="591"/>
      <c r="AT28" s="591"/>
      <c r="AU28" s="597"/>
      <c r="AV28" s="583"/>
      <c r="AW28" s="581"/>
      <c r="AX28" s="581"/>
      <c r="AY28" s="581"/>
      <c r="AZ28" s="581"/>
      <c r="BA28" s="581"/>
      <c r="BB28" s="581"/>
      <c r="BC28" s="581"/>
      <c r="BD28" s="581"/>
      <c r="BE28" s="582"/>
    </row>
    <row r="29" spans="2:64" ht="13" customHeight="1">
      <c r="B29" s="525"/>
      <c r="C29" s="525"/>
      <c r="D29" s="575"/>
      <c r="E29" s="576"/>
      <c r="F29" s="705"/>
      <c r="G29" s="706"/>
      <c r="H29" s="706"/>
      <c r="I29" s="706"/>
      <c r="J29" s="706"/>
      <c r="K29" s="706"/>
      <c r="L29" s="706"/>
      <c r="M29" s="706"/>
      <c r="N29" s="706"/>
      <c r="O29" s="706"/>
      <c r="P29" s="706"/>
      <c r="Q29" s="706"/>
      <c r="R29" s="706"/>
      <c r="S29" s="706"/>
      <c r="T29" s="706"/>
      <c r="U29" s="706"/>
      <c r="V29" s="706"/>
      <c r="W29" s="706"/>
      <c r="X29" s="707"/>
      <c r="Y29" s="592"/>
      <c r="Z29" s="592"/>
      <c r="AA29" s="592"/>
      <c r="AB29" s="592"/>
      <c r="AC29" s="592"/>
      <c r="AD29" s="592"/>
      <c r="AE29" s="592"/>
      <c r="AF29" s="592"/>
      <c r="AG29" s="592"/>
      <c r="AH29" s="592"/>
      <c r="AI29" s="592"/>
      <c r="AJ29" s="592"/>
      <c r="AK29" s="592"/>
      <c r="AL29" s="592"/>
      <c r="AM29" s="592"/>
      <c r="AN29" s="592"/>
      <c r="AO29" s="592"/>
      <c r="AP29" s="592"/>
      <c r="AQ29" s="592"/>
      <c r="AR29" s="592"/>
      <c r="AS29" s="592"/>
      <c r="AT29" s="592"/>
      <c r="AU29" s="598"/>
      <c r="AV29" s="584"/>
      <c r="AW29" s="585"/>
      <c r="AX29" s="585"/>
      <c r="AY29" s="585"/>
      <c r="AZ29" s="585"/>
      <c r="BA29" s="585"/>
      <c r="BB29" s="585"/>
      <c r="BC29" s="585"/>
      <c r="BD29" s="585"/>
      <c r="BE29" s="586"/>
    </row>
    <row r="30" spans="2:64" ht="13" customHeight="1">
      <c r="B30" s="525" t="s">
        <v>147</v>
      </c>
      <c r="C30" s="525"/>
      <c r="D30" s="530" t="s">
        <v>150</v>
      </c>
      <c r="E30" s="612"/>
      <c r="F30" s="533"/>
      <c r="G30" s="534"/>
      <c r="H30" s="534"/>
      <c r="I30" s="534"/>
      <c r="J30" s="534"/>
      <c r="K30" s="534"/>
      <c r="L30" s="534"/>
      <c r="M30" s="534"/>
      <c r="N30" s="534"/>
      <c r="O30" s="534"/>
      <c r="P30" s="534"/>
      <c r="Q30" s="534"/>
      <c r="R30" s="534"/>
      <c r="S30" s="534"/>
      <c r="T30" s="534"/>
      <c r="U30" s="534"/>
      <c r="V30" s="534"/>
      <c r="W30" s="534"/>
      <c r="X30" s="534"/>
      <c r="Y30" s="535"/>
      <c r="Z30" s="535"/>
      <c r="AA30" s="535"/>
      <c r="AB30" s="535"/>
      <c r="AC30" s="535"/>
      <c r="AD30" s="535"/>
      <c r="AE30" s="536"/>
      <c r="AF30" s="536"/>
      <c r="AG30" s="536"/>
      <c r="AH30" s="536"/>
      <c r="AI30" s="536"/>
      <c r="AJ30" s="708"/>
      <c r="AK30" s="709"/>
      <c r="AL30" s="709"/>
      <c r="AM30" s="709"/>
      <c r="AN30" s="710"/>
      <c r="AO30" s="569" t="str">
        <f t="shared" ref="AO30:AO40" si="0">IF(AJ30="","",IF(AJ30="税抜",ROUNDDOWN(Y30*AE30*1.08,0),IF(AJ30="税込",ROUNDDOWN(Y30*AE30,0))))</f>
        <v/>
      </c>
      <c r="AP30" s="570"/>
      <c r="AQ30" s="570"/>
      <c r="AR30" s="570"/>
      <c r="AS30" s="570"/>
      <c r="AT30" s="570"/>
      <c r="AU30" s="571"/>
      <c r="AV30" s="439"/>
      <c r="AW30" s="440"/>
      <c r="AX30" s="440"/>
      <c r="AY30" s="440"/>
      <c r="AZ30" s="440"/>
      <c r="BA30" s="440"/>
      <c r="BB30" s="440"/>
      <c r="BC30" s="440"/>
      <c r="BD30" s="440"/>
      <c r="BE30" s="441"/>
    </row>
    <row r="31" spans="2:64" ht="13" customHeight="1">
      <c r="B31" s="525"/>
      <c r="C31" s="525"/>
      <c r="D31" s="613"/>
      <c r="E31" s="614"/>
      <c r="F31" s="485"/>
      <c r="G31" s="486"/>
      <c r="H31" s="486"/>
      <c r="I31" s="486"/>
      <c r="J31" s="486"/>
      <c r="K31" s="486"/>
      <c r="L31" s="486"/>
      <c r="M31" s="486"/>
      <c r="N31" s="486"/>
      <c r="O31" s="486"/>
      <c r="P31" s="486"/>
      <c r="Q31" s="486"/>
      <c r="R31" s="486"/>
      <c r="S31" s="486"/>
      <c r="T31" s="486"/>
      <c r="U31" s="486"/>
      <c r="V31" s="486"/>
      <c r="W31" s="486"/>
      <c r="X31" s="486"/>
      <c r="Y31" s="487"/>
      <c r="Z31" s="487"/>
      <c r="AA31" s="487"/>
      <c r="AB31" s="487"/>
      <c r="AC31" s="487"/>
      <c r="AD31" s="487"/>
      <c r="AE31" s="479"/>
      <c r="AF31" s="479"/>
      <c r="AG31" s="479"/>
      <c r="AH31" s="479"/>
      <c r="AI31" s="479"/>
      <c r="AJ31" s="480"/>
      <c r="AK31" s="557"/>
      <c r="AL31" s="557"/>
      <c r="AM31" s="557"/>
      <c r="AN31" s="482"/>
      <c r="AO31" s="503" t="str">
        <f t="shared" si="0"/>
        <v/>
      </c>
      <c r="AP31" s="504"/>
      <c r="AQ31" s="504"/>
      <c r="AR31" s="504"/>
      <c r="AS31" s="504"/>
      <c r="AT31" s="504"/>
      <c r="AU31" s="508"/>
      <c r="AV31" s="442"/>
      <c r="AW31" s="420"/>
      <c r="AX31" s="420"/>
      <c r="AY31" s="420"/>
      <c r="AZ31" s="420"/>
      <c r="BA31" s="420"/>
      <c r="BB31" s="420"/>
      <c r="BC31" s="420"/>
      <c r="BD31" s="420"/>
      <c r="BE31" s="443"/>
    </row>
    <row r="32" spans="2:64" ht="13" customHeight="1">
      <c r="B32" s="525"/>
      <c r="C32" s="525"/>
      <c r="D32" s="613"/>
      <c r="E32" s="614"/>
      <c r="F32" s="485"/>
      <c r="G32" s="486"/>
      <c r="H32" s="486"/>
      <c r="I32" s="486"/>
      <c r="J32" s="486"/>
      <c r="K32" s="486"/>
      <c r="L32" s="486"/>
      <c r="M32" s="486"/>
      <c r="N32" s="486"/>
      <c r="O32" s="486"/>
      <c r="P32" s="486"/>
      <c r="Q32" s="486"/>
      <c r="R32" s="486"/>
      <c r="S32" s="486"/>
      <c r="T32" s="486"/>
      <c r="U32" s="486"/>
      <c r="V32" s="486"/>
      <c r="W32" s="486"/>
      <c r="X32" s="486"/>
      <c r="Y32" s="487"/>
      <c r="Z32" s="487"/>
      <c r="AA32" s="487"/>
      <c r="AB32" s="487"/>
      <c r="AC32" s="487"/>
      <c r="AD32" s="487"/>
      <c r="AE32" s="479"/>
      <c r="AF32" s="479"/>
      <c r="AG32" s="479"/>
      <c r="AH32" s="479"/>
      <c r="AI32" s="479"/>
      <c r="AJ32" s="480"/>
      <c r="AK32" s="557"/>
      <c r="AL32" s="557"/>
      <c r="AM32" s="557"/>
      <c r="AN32" s="482"/>
      <c r="AO32" s="503" t="str">
        <f t="shared" si="0"/>
        <v/>
      </c>
      <c r="AP32" s="504"/>
      <c r="AQ32" s="504"/>
      <c r="AR32" s="504"/>
      <c r="AS32" s="504"/>
      <c r="AT32" s="504"/>
      <c r="AU32" s="508"/>
      <c r="AV32" s="442"/>
      <c r="AW32" s="420"/>
      <c r="AX32" s="420"/>
      <c r="AY32" s="420"/>
      <c r="AZ32" s="420"/>
      <c r="BA32" s="420"/>
      <c r="BB32" s="420"/>
      <c r="BC32" s="420"/>
      <c r="BD32" s="420"/>
      <c r="BE32" s="443"/>
    </row>
    <row r="33" spans="2:57" ht="13" customHeight="1">
      <c r="B33" s="525"/>
      <c r="C33" s="525"/>
      <c r="D33" s="613"/>
      <c r="E33" s="614"/>
      <c r="F33" s="485"/>
      <c r="G33" s="486"/>
      <c r="H33" s="486"/>
      <c r="I33" s="486"/>
      <c r="J33" s="486"/>
      <c r="K33" s="486"/>
      <c r="L33" s="486"/>
      <c r="M33" s="486"/>
      <c r="N33" s="486"/>
      <c r="O33" s="486"/>
      <c r="P33" s="486"/>
      <c r="Q33" s="486"/>
      <c r="R33" s="486"/>
      <c r="S33" s="486"/>
      <c r="T33" s="486"/>
      <c r="U33" s="486"/>
      <c r="V33" s="486"/>
      <c r="W33" s="486"/>
      <c r="X33" s="486"/>
      <c r="Y33" s="487"/>
      <c r="Z33" s="487"/>
      <c r="AA33" s="487"/>
      <c r="AB33" s="487"/>
      <c r="AC33" s="487"/>
      <c r="AD33" s="487"/>
      <c r="AE33" s="479"/>
      <c r="AF33" s="479"/>
      <c r="AG33" s="479"/>
      <c r="AH33" s="479"/>
      <c r="AI33" s="479"/>
      <c r="AJ33" s="480"/>
      <c r="AK33" s="557"/>
      <c r="AL33" s="557"/>
      <c r="AM33" s="557"/>
      <c r="AN33" s="482"/>
      <c r="AO33" s="503" t="str">
        <f t="shared" si="0"/>
        <v/>
      </c>
      <c r="AP33" s="504"/>
      <c r="AQ33" s="504"/>
      <c r="AR33" s="504"/>
      <c r="AS33" s="504"/>
      <c r="AT33" s="504"/>
      <c r="AU33" s="508"/>
      <c r="AV33" s="444" t="s">
        <v>166</v>
      </c>
      <c r="AW33" s="445"/>
      <c r="AX33" s="445"/>
      <c r="AY33" s="445"/>
      <c r="AZ33" s="445"/>
      <c r="BA33" s="445"/>
      <c r="BB33" s="445"/>
      <c r="BC33" s="445"/>
      <c r="BD33" s="445"/>
      <c r="BE33" s="446"/>
    </row>
    <row r="34" spans="2:57" ht="13" customHeight="1">
      <c r="B34" s="525"/>
      <c r="C34" s="525"/>
      <c r="D34" s="613"/>
      <c r="E34" s="614"/>
      <c r="F34" s="485"/>
      <c r="G34" s="486"/>
      <c r="H34" s="486"/>
      <c r="I34" s="486"/>
      <c r="J34" s="486"/>
      <c r="K34" s="486"/>
      <c r="L34" s="486"/>
      <c r="M34" s="486"/>
      <c r="N34" s="486"/>
      <c r="O34" s="486"/>
      <c r="P34" s="486"/>
      <c r="Q34" s="486"/>
      <c r="R34" s="486"/>
      <c r="S34" s="486"/>
      <c r="T34" s="486"/>
      <c r="U34" s="486"/>
      <c r="V34" s="486"/>
      <c r="W34" s="486"/>
      <c r="X34" s="486"/>
      <c r="Y34" s="487"/>
      <c r="Z34" s="487"/>
      <c r="AA34" s="487"/>
      <c r="AB34" s="487"/>
      <c r="AC34" s="487"/>
      <c r="AD34" s="487"/>
      <c r="AE34" s="479"/>
      <c r="AF34" s="479"/>
      <c r="AG34" s="479"/>
      <c r="AH34" s="479"/>
      <c r="AI34" s="479"/>
      <c r="AJ34" s="480"/>
      <c r="AK34" s="557"/>
      <c r="AL34" s="557"/>
      <c r="AM34" s="557"/>
      <c r="AN34" s="482"/>
      <c r="AO34" s="503" t="str">
        <f t="shared" si="0"/>
        <v/>
      </c>
      <c r="AP34" s="504"/>
      <c r="AQ34" s="504"/>
      <c r="AR34" s="504"/>
      <c r="AS34" s="504"/>
      <c r="AT34" s="504"/>
      <c r="AU34" s="508"/>
      <c r="AV34" s="442" t="s">
        <v>30</v>
      </c>
      <c r="AW34" s="420"/>
      <c r="AX34" s="421">
        <f>IFERROR(SUM(AO30:AU38),"")</f>
        <v>0</v>
      </c>
      <c r="AY34" s="421"/>
      <c r="AZ34" s="421"/>
      <c r="BA34" s="421"/>
      <c r="BB34" s="421"/>
      <c r="BC34" s="421"/>
      <c r="BD34" s="422" t="s">
        <v>27</v>
      </c>
      <c r="BE34" s="423"/>
    </row>
    <row r="35" spans="2:57" ht="13" customHeight="1">
      <c r="B35" s="525"/>
      <c r="C35" s="525"/>
      <c r="D35" s="613"/>
      <c r="E35" s="614"/>
      <c r="F35" s="485"/>
      <c r="G35" s="486"/>
      <c r="H35" s="486"/>
      <c r="I35" s="486"/>
      <c r="J35" s="486"/>
      <c r="K35" s="486"/>
      <c r="L35" s="486"/>
      <c r="M35" s="486"/>
      <c r="N35" s="486"/>
      <c r="O35" s="486"/>
      <c r="P35" s="486"/>
      <c r="Q35" s="486"/>
      <c r="R35" s="486"/>
      <c r="S35" s="486"/>
      <c r="T35" s="486"/>
      <c r="U35" s="486"/>
      <c r="V35" s="486"/>
      <c r="W35" s="486"/>
      <c r="X35" s="486"/>
      <c r="Y35" s="487"/>
      <c r="Z35" s="487"/>
      <c r="AA35" s="487"/>
      <c r="AB35" s="487"/>
      <c r="AC35" s="487"/>
      <c r="AD35" s="487"/>
      <c r="AE35" s="479"/>
      <c r="AF35" s="479"/>
      <c r="AG35" s="479"/>
      <c r="AH35" s="479"/>
      <c r="AI35" s="479"/>
      <c r="AJ35" s="480"/>
      <c r="AK35" s="557"/>
      <c r="AL35" s="557"/>
      <c r="AM35" s="557"/>
      <c r="AN35" s="482"/>
      <c r="AO35" s="503" t="str">
        <f t="shared" si="0"/>
        <v/>
      </c>
      <c r="AP35" s="504"/>
      <c r="AQ35" s="504"/>
      <c r="AR35" s="504"/>
      <c r="AS35" s="504"/>
      <c r="AT35" s="504"/>
      <c r="AU35" s="508"/>
      <c r="AV35" s="442"/>
      <c r="AW35" s="420"/>
      <c r="AX35" s="420"/>
      <c r="AY35" s="420"/>
      <c r="AZ35" s="420"/>
      <c r="BA35" s="420"/>
      <c r="BB35" s="420"/>
      <c r="BC35" s="420"/>
      <c r="BD35" s="420"/>
      <c r="BE35" s="443"/>
    </row>
    <row r="36" spans="2:57" ht="13" customHeight="1" thickBot="1">
      <c r="B36" s="525"/>
      <c r="C36" s="525"/>
      <c r="D36" s="613"/>
      <c r="E36" s="614"/>
      <c r="F36" s="485"/>
      <c r="G36" s="486"/>
      <c r="H36" s="486"/>
      <c r="I36" s="486"/>
      <c r="J36" s="486"/>
      <c r="K36" s="486"/>
      <c r="L36" s="486"/>
      <c r="M36" s="486"/>
      <c r="N36" s="486"/>
      <c r="O36" s="486"/>
      <c r="P36" s="486"/>
      <c r="Q36" s="486"/>
      <c r="R36" s="486"/>
      <c r="S36" s="486"/>
      <c r="T36" s="486"/>
      <c r="U36" s="486"/>
      <c r="V36" s="486"/>
      <c r="W36" s="486"/>
      <c r="X36" s="486"/>
      <c r="Y36" s="487"/>
      <c r="Z36" s="487"/>
      <c r="AA36" s="487"/>
      <c r="AB36" s="487"/>
      <c r="AC36" s="487"/>
      <c r="AD36" s="487"/>
      <c r="AE36" s="479"/>
      <c r="AF36" s="479"/>
      <c r="AG36" s="479"/>
      <c r="AH36" s="479"/>
      <c r="AI36" s="479"/>
      <c r="AJ36" s="698"/>
      <c r="AK36" s="698"/>
      <c r="AL36" s="698"/>
      <c r="AM36" s="698"/>
      <c r="AN36" s="698"/>
      <c r="AO36" s="503" t="str">
        <f t="shared" si="0"/>
        <v/>
      </c>
      <c r="AP36" s="504"/>
      <c r="AQ36" s="504"/>
      <c r="AR36" s="504"/>
      <c r="AS36" s="504"/>
      <c r="AT36" s="504"/>
      <c r="AU36" s="504"/>
      <c r="AV36" s="645"/>
      <c r="AW36" s="646"/>
      <c r="AX36" s="646"/>
      <c r="AY36" s="646"/>
      <c r="AZ36" s="646"/>
      <c r="BA36" s="646"/>
      <c r="BB36" s="646"/>
      <c r="BC36" s="646"/>
      <c r="BD36" s="646"/>
      <c r="BE36" s="647"/>
    </row>
    <row r="37" spans="2:57" ht="13" customHeight="1" thickTop="1">
      <c r="B37" s="525"/>
      <c r="C37" s="525"/>
      <c r="D37" s="613"/>
      <c r="E37" s="614"/>
      <c r="F37" s="485"/>
      <c r="G37" s="486"/>
      <c r="H37" s="486"/>
      <c r="I37" s="486"/>
      <c r="J37" s="486"/>
      <c r="K37" s="486"/>
      <c r="L37" s="486"/>
      <c r="M37" s="486"/>
      <c r="N37" s="486"/>
      <c r="O37" s="486"/>
      <c r="P37" s="486"/>
      <c r="Q37" s="486"/>
      <c r="R37" s="486"/>
      <c r="S37" s="486"/>
      <c r="T37" s="486"/>
      <c r="U37" s="486"/>
      <c r="V37" s="486"/>
      <c r="W37" s="486"/>
      <c r="X37" s="486"/>
      <c r="Y37" s="487"/>
      <c r="Z37" s="487"/>
      <c r="AA37" s="487"/>
      <c r="AB37" s="487"/>
      <c r="AC37" s="487"/>
      <c r="AD37" s="487"/>
      <c r="AE37" s="479"/>
      <c r="AF37" s="479"/>
      <c r="AG37" s="479"/>
      <c r="AH37" s="479"/>
      <c r="AI37" s="479"/>
      <c r="AJ37" s="698"/>
      <c r="AK37" s="698"/>
      <c r="AL37" s="698"/>
      <c r="AM37" s="698"/>
      <c r="AN37" s="698"/>
      <c r="AO37" s="503" t="str">
        <f t="shared" si="0"/>
        <v/>
      </c>
      <c r="AP37" s="504"/>
      <c r="AQ37" s="504"/>
      <c r="AR37" s="504"/>
      <c r="AS37" s="504"/>
      <c r="AT37" s="504"/>
      <c r="AU37" s="504"/>
      <c r="AV37" s="424"/>
      <c r="AW37" s="425"/>
      <c r="AX37" s="425"/>
      <c r="AY37" s="425"/>
      <c r="AZ37" s="425"/>
      <c r="BA37" s="425"/>
      <c r="BB37" s="425"/>
      <c r="BC37" s="425"/>
      <c r="BD37" s="425"/>
      <c r="BE37" s="426"/>
    </row>
    <row r="38" spans="2:57" ht="13" customHeight="1" thickBot="1">
      <c r="B38" s="525"/>
      <c r="C38" s="525"/>
      <c r="D38" s="613"/>
      <c r="E38" s="614"/>
      <c r="F38" s="540"/>
      <c r="G38" s="541"/>
      <c r="H38" s="541"/>
      <c r="I38" s="541"/>
      <c r="J38" s="541"/>
      <c r="K38" s="541"/>
      <c r="L38" s="541"/>
      <c r="M38" s="541"/>
      <c r="N38" s="541"/>
      <c r="O38" s="541"/>
      <c r="P38" s="541"/>
      <c r="Q38" s="541"/>
      <c r="R38" s="541"/>
      <c r="S38" s="541"/>
      <c r="T38" s="541"/>
      <c r="U38" s="541"/>
      <c r="V38" s="541"/>
      <c r="W38" s="541"/>
      <c r="X38" s="541"/>
      <c r="Y38" s="487"/>
      <c r="Z38" s="487"/>
      <c r="AA38" s="487"/>
      <c r="AB38" s="487"/>
      <c r="AC38" s="487"/>
      <c r="AD38" s="487"/>
      <c r="AE38" s="479"/>
      <c r="AF38" s="479"/>
      <c r="AG38" s="479"/>
      <c r="AH38" s="479"/>
      <c r="AI38" s="479"/>
      <c r="AJ38" s="490"/>
      <c r="AK38" s="491"/>
      <c r="AL38" s="491"/>
      <c r="AM38" s="491"/>
      <c r="AN38" s="492"/>
      <c r="AO38" s="503" t="str">
        <f t="shared" si="0"/>
        <v/>
      </c>
      <c r="AP38" s="504"/>
      <c r="AQ38" s="504"/>
      <c r="AR38" s="504"/>
      <c r="AS38" s="504"/>
      <c r="AT38" s="504"/>
      <c r="AU38" s="504"/>
      <c r="AV38" s="427"/>
      <c r="AW38" s="428"/>
      <c r="AX38" s="428"/>
      <c r="AY38" s="428"/>
      <c r="AZ38" s="428"/>
      <c r="BA38" s="428"/>
      <c r="BB38" s="428"/>
      <c r="BC38" s="428"/>
      <c r="BD38" s="428"/>
      <c r="BE38" s="429"/>
    </row>
    <row r="39" spans="2:57" ht="13" customHeight="1" thickTop="1">
      <c r="B39" s="525"/>
      <c r="C39" s="525"/>
      <c r="D39" s="711" t="s">
        <v>151</v>
      </c>
      <c r="E39" s="712"/>
      <c r="F39" s="485"/>
      <c r="G39" s="486"/>
      <c r="H39" s="486"/>
      <c r="I39" s="486"/>
      <c r="J39" s="486"/>
      <c r="K39" s="486"/>
      <c r="L39" s="486"/>
      <c r="M39" s="486"/>
      <c r="N39" s="486"/>
      <c r="O39" s="486"/>
      <c r="P39" s="486"/>
      <c r="Q39" s="486"/>
      <c r="R39" s="486"/>
      <c r="S39" s="486"/>
      <c r="T39" s="486"/>
      <c r="U39" s="486"/>
      <c r="V39" s="486"/>
      <c r="W39" s="486"/>
      <c r="X39" s="486"/>
      <c r="Y39" s="545"/>
      <c r="Z39" s="545"/>
      <c r="AA39" s="545"/>
      <c r="AB39" s="545"/>
      <c r="AC39" s="545"/>
      <c r="AD39" s="545"/>
      <c r="AE39" s="546"/>
      <c r="AF39" s="546"/>
      <c r="AG39" s="546"/>
      <c r="AH39" s="546"/>
      <c r="AI39" s="546"/>
      <c r="AJ39" s="715"/>
      <c r="AK39" s="715"/>
      <c r="AL39" s="715"/>
      <c r="AM39" s="715"/>
      <c r="AN39" s="715"/>
      <c r="AO39" s="568" t="str">
        <f t="shared" si="0"/>
        <v/>
      </c>
      <c r="AP39" s="550"/>
      <c r="AQ39" s="550"/>
      <c r="AR39" s="550"/>
      <c r="AS39" s="550"/>
      <c r="AT39" s="550"/>
      <c r="AU39" s="550"/>
      <c r="AV39" s="439"/>
      <c r="AW39" s="440"/>
      <c r="AX39" s="440"/>
      <c r="AY39" s="440"/>
      <c r="AZ39" s="440"/>
      <c r="BA39" s="440"/>
      <c r="BB39" s="440"/>
      <c r="BC39" s="440"/>
      <c r="BD39" s="440"/>
      <c r="BE39" s="441"/>
    </row>
    <row r="40" spans="2:57" ht="13" customHeight="1">
      <c r="B40" s="525"/>
      <c r="C40" s="525"/>
      <c r="D40" s="613"/>
      <c r="E40" s="614"/>
      <c r="F40" s="485"/>
      <c r="G40" s="486"/>
      <c r="H40" s="486"/>
      <c r="I40" s="486"/>
      <c r="J40" s="486"/>
      <c r="K40" s="486"/>
      <c r="L40" s="486"/>
      <c r="M40" s="486"/>
      <c r="N40" s="486"/>
      <c r="O40" s="486"/>
      <c r="P40" s="486"/>
      <c r="Q40" s="486"/>
      <c r="R40" s="486"/>
      <c r="S40" s="486"/>
      <c r="T40" s="486"/>
      <c r="U40" s="486"/>
      <c r="V40" s="486"/>
      <c r="W40" s="486"/>
      <c r="X40" s="486"/>
      <c r="Y40" s="487"/>
      <c r="Z40" s="487"/>
      <c r="AA40" s="487"/>
      <c r="AB40" s="487"/>
      <c r="AC40" s="487"/>
      <c r="AD40" s="487"/>
      <c r="AE40" s="479"/>
      <c r="AF40" s="479"/>
      <c r="AG40" s="479"/>
      <c r="AH40" s="479"/>
      <c r="AI40" s="479"/>
      <c r="AJ40" s="698"/>
      <c r="AK40" s="698"/>
      <c r="AL40" s="698"/>
      <c r="AM40" s="698"/>
      <c r="AN40" s="698"/>
      <c r="AO40" s="503" t="str">
        <f t="shared" si="0"/>
        <v/>
      </c>
      <c r="AP40" s="504"/>
      <c r="AQ40" s="504"/>
      <c r="AR40" s="504"/>
      <c r="AS40" s="504"/>
      <c r="AT40" s="504"/>
      <c r="AU40" s="508"/>
      <c r="AV40" s="720"/>
      <c r="AW40" s="721"/>
      <c r="AX40" s="721"/>
      <c r="AY40" s="721"/>
      <c r="AZ40" s="721"/>
      <c r="BA40" s="721"/>
      <c r="BB40" s="721"/>
      <c r="BC40" s="721"/>
      <c r="BD40" s="721"/>
      <c r="BE40" s="722"/>
    </row>
    <row r="41" spans="2:57" ht="13" customHeight="1">
      <c r="B41" s="525"/>
      <c r="C41" s="525"/>
      <c r="D41" s="613"/>
      <c r="E41" s="614"/>
      <c r="F41" s="485"/>
      <c r="G41" s="486"/>
      <c r="H41" s="486"/>
      <c r="I41" s="486"/>
      <c r="J41" s="486"/>
      <c r="K41" s="486"/>
      <c r="L41" s="486"/>
      <c r="M41" s="486"/>
      <c r="N41" s="486"/>
      <c r="O41" s="486"/>
      <c r="P41" s="486"/>
      <c r="Q41" s="486"/>
      <c r="R41" s="486"/>
      <c r="S41" s="486"/>
      <c r="T41" s="486"/>
      <c r="U41" s="486"/>
      <c r="V41" s="486"/>
      <c r="W41" s="486"/>
      <c r="X41" s="486"/>
      <c r="Y41" s="487"/>
      <c r="Z41" s="487"/>
      <c r="AA41" s="487"/>
      <c r="AB41" s="487"/>
      <c r="AC41" s="487"/>
      <c r="AD41" s="487"/>
      <c r="AE41" s="479"/>
      <c r="AF41" s="479"/>
      <c r="AG41" s="479"/>
      <c r="AH41" s="479"/>
      <c r="AI41" s="479"/>
      <c r="AJ41" s="698"/>
      <c r="AK41" s="698"/>
      <c r="AL41" s="698"/>
      <c r="AM41" s="698"/>
      <c r="AN41" s="698"/>
      <c r="AO41" s="503" t="str">
        <f>IF(AJ41="","",IF(AJ41="税抜",ROUNDDOWN(Y41*AE41*1.08,0),IF(AJ41="税込",ROUNDDOWN(Y41*AE41,0))))</f>
        <v/>
      </c>
      <c r="AP41" s="504"/>
      <c r="AQ41" s="504"/>
      <c r="AR41" s="504"/>
      <c r="AS41" s="504"/>
      <c r="AT41" s="504"/>
      <c r="AU41" s="508"/>
      <c r="AV41" s="444" t="s">
        <v>180</v>
      </c>
      <c r="AW41" s="445"/>
      <c r="AX41" s="445"/>
      <c r="AY41" s="445"/>
      <c r="AZ41" s="445"/>
      <c r="BA41" s="445"/>
      <c r="BB41" s="445"/>
      <c r="BC41" s="445"/>
      <c r="BD41" s="445"/>
      <c r="BE41" s="446"/>
    </row>
    <row r="42" spans="2:57" ht="13" customHeight="1">
      <c r="B42" s="525"/>
      <c r="C42" s="525"/>
      <c r="D42" s="613"/>
      <c r="E42" s="614"/>
      <c r="F42" s="485"/>
      <c r="G42" s="486"/>
      <c r="H42" s="486"/>
      <c r="I42" s="486"/>
      <c r="J42" s="486"/>
      <c r="K42" s="486"/>
      <c r="L42" s="486"/>
      <c r="M42" s="486"/>
      <c r="N42" s="486"/>
      <c r="O42" s="486"/>
      <c r="P42" s="486"/>
      <c r="Q42" s="486"/>
      <c r="R42" s="486"/>
      <c r="S42" s="486"/>
      <c r="T42" s="486"/>
      <c r="U42" s="486"/>
      <c r="V42" s="486"/>
      <c r="W42" s="486"/>
      <c r="X42" s="486"/>
      <c r="Y42" s="487"/>
      <c r="Z42" s="487"/>
      <c r="AA42" s="487"/>
      <c r="AB42" s="487"/>
      <c r="AC42" s="487"/>
      <c r="AD42" s="487"/>
      <c r="AE42" s="479"/>
      <c r="AF42" s="479"/>
      <c r="AG42" s="479"/>
      <c r="AH42" s="479"/>
      <c r="AI42" s="479"/>
      <c r="AJ42" s="698"/>
      <c r="AK42" s="698"/>
      <c r="AL42" s="698"/>
      <c r="AM42" s="698"/>
      <c r="AN42" s="698"/>
      <c r="AO42" s="503" t="str">
        <f t="shared" ref="AO42:AO47" si="1">IF(AJ42="","",IF(AJ42="税抜",ROUNDDOWN(Y42*AE42*1.08,0),IF(AJ42="税込",ROUNDDOWN(Y42*AE42,0))))</f>
        <v/>
      </c>
      <c r="AP42" s="504"/>
      <c r="AQ42" s="504"/>
      <c r="AR42" s="504"/>
      <c r="AS42" s="504"/>
      <c r="AT42" s="504"/>
      <c r="AU42" s="508"/>
      <c r="AV42" s="442" t="s">
        <v>30</v>
      </c>
      <c r="AW42" s="420"/>
      <c r="AX42" s="421">
        <f>IFERROR(SUM(AO39:AU44),"")</f>
        <v>0</v>
      </c>
      <c r="AY42" s="421"/>
      <c r="AZ42" s="421"/>
      <c r="BA42" s="421"/>
      <c r="BB42" s="421"/>
      <c r="BC42" s="421"/>
      <c r="BD42" s="422" t="s">
        <v>27</v>
      </c>
      <c r="BE42" s="423"/>
    </row>
    <row r="43" spans="2:57" ht="13" customHeight="1">
      <c r="B43" s="525"/>
      <c r="C43" s="525"/>
      <c r="D43" s="613"/>
      <c r="E43" s="614"/>
      <c r="F43" s="485"/>
      <c r="G43" s="486"/>
      <c r="H43" s="486"/>
      <c r="I43" s="486"/>
      <c r="J43" s="486"/>
      <c r="K43" s="486"/>
      <c r="L43" s="486"/>
      <c r="M43" s="486"/>
      <c r="N43" s="486"/>
      <c r="O43" s="486"/>
      <c r="P43" s="486"/>
      <c r="Q43" s="486"/>
      <c r="R43" s="486"/>
      <c r="S43" s="486"/>
      <c r="T43" s="486"/>
      <c r="U43" s="486"/>
      <c r="V43" s="486"/>
      <c r="W43" s="486"/>
      <c r="X43" s="486"/>
      <c r="Y43" s="487"/>
      <c r="Z43" s="487"/>
      <c r="AA43" s="487"/>
      <c r="AB43" s="487"/>
      <c r="AC43" s="487"/>
      <c r="AD43" s="487"/>
      <c r="AE43" s="479"/>
      <c r="AF43" s="479"/>
      <c r="AG43" s="479"/>
      <c r="AH43" s="479"/>
      <c r="AI43" s="479"/>
      <c r="AJ43" s="698"/>
      <c r="AK43" s="698"/>
      <c r="AL43" s="698"/>
      <c r="AM43" s="698"/>
      <c r="AN43" s="698"/>
      <c r="AO43" s="503" t="str">
        <f t="shared" si="1"/>
        <v/>
      </c>
      <c r="AP43" s="504"/>
      <c r="AQ43" s="504"/>
      <c r="AR43" s="504"/>
      <c r="AS43" s="504"/>
      <c r="AT43" s="504"/>
      <c r="AU43" s="504"/>
      <c r="AV43" s="723"/>
      <c r="AW43" s="724"/>
      <c r="AX43" s="724"/>
      <c r="AY43" s="724"/>
      <c r="AZ43" s="724"/>
      <c r="BA43" s="724"/>
      <c r="BB43" s="724"/>
      <c r="BC43" s="724"/>
      <c r="BD43" s="724"/>
      <c r="BE43" s="725"/>
    </row>
    <row r="44" spans="2:57" ht="13" customHeight="1" thickBot="1">
      <c r="B44" s="525"/>
      <c r="C44" s="525"/>
      <c r="D44" s="713"/>
      <c r="E44" s="714"/>
      <c r="F44" s="485"/>
      <c r="G44" s="486"/>
      <c r="H44" s="486"/>
      <c r="I44" s="486"/>
      <c r="J44" s="486"/>
      <c r="K44" s="486"/>
      <c r="L44" s="486"/>
      <c r="M44" s="486"/>
      <c r="N44" s="486"/>
      <c r="O44" s="486"/>
      <c r="P44" s="486"/>
      <c r="Q44" s="486"/>
      <c r="R44" s="486"/>
      <c r="S44" s="486"/>
      <c r="T44" s="486"/>
      <c r="U44" s="486"/>
      <c r="V44" s="486"/>
      <c r="W44" s="486"/>
      <c r="X44" s="486"/>
      <c r="Y44" s="512"/>
      <c r="Z44" s="512"/>
      <c r="AA44" s="512"/>
      <c r="AB44" s="512"/>
      <c r="AC44" s="512"/>
      <c r="AD44" s="512"/>
      <c r="AE44" s="554"/>
      <c r="AF44" s="554"/>
      <c r="AG44" s="554"/>
      <c r="AH44" s="554"/>
      <c r="AI44" s="554"/>
      <c r="AJ44" s="716"/>
      <c r="AK44" s="716"/>
      <c r="AL44" s="716"/>
      <c r="AM44" s="716"/>
      <c r="AN44" s="716"/>
      <c r="AO44" s="717" t="str">
        <f t="shared" si="1"/>
        <v/>
      </c>
      <c r="AP44" s="555"/>
      <c r="AQ44" s="555"/>
      <c r="AR44" s="555"/>
      <c r="AS44" s="555"/>
      <c r="AT44" s="555"/>
      <c r="AU44" s="555"/>
      <c r="AV44" s="723"/>
      <c r="AW44" s="724"/>
      <c r="AX44" s="724"/>
      <c r="AY44" s="724"/>
      <c r="AZ44" s="724"/>
      <c r="BA44" s="724"/>
      <c r="BB44" s="724"/>
      <c r="BC44" s="724"/>
      <c r="BD44" s="724"/>
      <c r="BE44" s="725"/>
    </row>
    <row r="45" spans="2:57" ht="13" customHeight="1">
      <c r="B45" s="525"/>
      <c r="C45" s="526"/>
      <c r="D45" s="493" t="s">
        <v>193</v>
      </c>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3"/>
      <c r="AD45" s="493"/>
      <c r="AE45" s="493"/>
      <c r="AF45" s="493"/>
      <c r="AG45" s="493"/>
      <c r="AH45" s="493"/>
      <c r="AI45" s="493"/>
      <c r="AJ45" s="493"/>
      <c r="AK45" s="493"/>
      <c r="AL45" s="493"/>
      <c r="AM45" s="493"/>
      <c r="AN45" s="493"/>
      <c r="AO45" s="493"/>
      <c r="AP45" s="493"/>
      <c r="AQ45" s="493"/>
      <c r="AR45" s="493"/>
      <c r="AS45" s="493"/>
      <c r="AT45" s="493"/>
      <c r="AU45" s="494"/>
      <c r="AV45" s="497">
        <f>IFERROR(AX34+AX42,"")</f>
        <v>0</v>
      </c>
      <c r="AW45" s="498"/>
      <c r="AX45" s="498"/>
      <c r="AY45" s="498"/>
      <c r="AZ45" s="498"/>
      <c r="BA45" s="498"/>
      <c r="BB45" s="498"/>
      <c r="BC45" s="498"/>
      <c r="BD45" s="498"/>
      <c r="BE45" s="499"/>
    </row>
    <row r="46" spans="2:57" ht="13" customHeight="1" thickBot="1">
      <c r="B46" s="525"/>
      <c r="C46" s="526"/>
      <c r="D46" s="523"/>
      <c r="E46" s="523"/>
      <c r="F46" s="523"/>
      <c r="G46" s="523"/>
      <c r="H46" s="523"/>
      <c r="I46" s="523"/>
      <c r="J46" s="523"/>
      <c r="K46" s="523"/>
      <c r="L46" s="523"/>
      <c r="M46" s="523"/>
      <c r="N46" s="523"/>
      <c r="O46" s="523"/>
      <c r="P46" s="523"/>
      <c r="Q46" s="523"/>
      <c r="R46" s="523"/>
      <c r="S46" s="523"/>
      <c r="T46" s="523"/>
      <c r="U46" s="523"/>
      <c r="V46" s="523"/>
      <c r="W46" s="523"/>
      <c r="X46" s="523"/>
      <c r="Y46" s="523"/>
      <c r="Z46" s="523"/>
      <c r="AA46" s="523"/>
      <c r="AB46" s="523"/>
      <c r="AC46" s="523"/>
      <c r="AD46" s="523"/>
      <c r="AE46" s="523"/>
      <c r="AF46" s="523"/>
      <c r="AG46" s="523"/>
      <c r="AH46" s="523"/>
      <c r="AI46" s="523"/>
      <c r="AJ46" s="523"/>
      <c r="AK46" s="523"/>
      <c r="AL46" s="523"/>
      <c r="AM46" s="523"/>
      <c r="AN46" s="523"/>
      <c r="AO46" s="523"/>
      <c r="AP46" s="523"/>
      <c r="AQ46" s="523"/>
      <c r="AR46" s="523"/>
      <c r="AS46" s="523"/>
      <c r="AT46" s="523"/>
      <c r="AU46" s="524"/>
      <c r="AV46" s="505"/>
      <c r="AW46" s="506"/>
      <c r="AX46" s="506"/>
      <c r="AY46" s="506"/>
      <c r="AZ46" s="506"/>
      <c r="BA46" s="506"/>
      <c r="BB46" s="506"/>
      <c r="BC46" s="506"/>
      <c r="BD46" s="506"/>
      <c r="BE46" s="507"/>
    </row>
    <row r="47" spans="2:57" ht="13" customHeight="1">
      <c r="B47" s="528" t="s">
        <v>149</v>
      </c>
      <c r="C47" s="572"/>
      <c r="D47" s="530" t="s">
        <v>148</v>
      </c>
      <c r="E47" s="612"/>
      <c r="F47" s="533"/>
      <c r="G47" s="534"/>
      <c r="H47" s="534"/>
      <c r="I47" s="534"/>
      <c r="J47" s="534"/>
      <c r="K47" s="534"/>
      <c r="L47" s="534"/>
      <c r="M47" s="534"/>
      <c r="N47" s="534"/>
      <c r="O47" s="534"/>
      <c r="P47" s="534"/>
      <c r="Q47" s="534"/>
      <c r="R47" s="534"/>
      <c r="S47" s="534"/>
      <c r="T47" s="534"/>
      <c r="U47" s="534"/>
      <c r="V47" s="534"/>
      <c r="W47" s="534"/>
      <c r="X47" s="534"/>
      <c r="Y47" s="535"/>
      <c r="Z47" s="535"/>
      <c r="AA47" s="535"/>
      <c r="AB47" s="535"/>
      <c r="AC47" s="535"/>
      <c r="AD47" s="535"/>
      <c r="AE47" s="536"/>
      <c r="AF47" s="536"/>
      <c r="AG47" s="536"/>
      <c r="AH47" s="536"/>
      <c r="AI47" s="536"/>
      <c r="AJ47" s="480"/>
      <c r="AK47" s="557"/>
      <c r="AL47" s="557"/>
      <c r="AM47" s="557"/>
      <c r="AN47" s="482"/>
      <c r="AO47" s="569" t="str">
        <f t="shared" si="1"/>
        <v/>
      </c>
      <c r="AP47" s="570"/>
      <c r="AQ47" s="570"/>
      <c r="AR47" s="570"/>
      <c r="AS47" s="570"/>
      <c r="AT47" s="570"/>
      <c r="AU47" s="571"/>
      <c r="AV47" s="439"/>
      <c r="AW47" s="440"/>
      <c r="AX47" s="440"/>
      <c r="AY47" s="440"/>
      <c r="AZ47" s="440"/>
      <c r="BA47" s="440"/>
      <c r="BB47" s="440"/>
      <c r="BC47" s="440"/>
      <c r="BD47" s="440"/>
      <c r="BE47" s="441"/>
    </row>
    <row r="48" spans="2:57" ht="13" customHeight="1">
      <c r="B48" s="573"/>
      <c r="C48" s="574"/>
      <c r="D48" s="613"/>
      <c r="E48" s="614"/>
      <c r="F48" s="485"/>
      <c r="G48" s="486"/>
      <c r="H48" s="486"/>
      <c r="I48" s="486"/>
      <c r="J48" s="486"/>
      <c r="K48" s="486"/>
      <c r="L48" s="486"/>
      <c r="M48" s="486"/>
      <c r="N48" s="486"/>
      <c r="O48" s="486"/>
      <c r="P48" s="486"/>
      <c r="Q48" s="486"/>
      <c r="R48" s="486"/>
      <c r="S48" s="486"/>
      <c r="T48" s="486"/>
      <c r="U48" s="486"/>
      <c r="V48" s="486"/>
      <c r="W48" s="486"/>
      <c r="X48" s="486"/>
      <c r="Y48" s="487"/>
      <c r="Z48" s="487"/>
      <c r="AA48" s="487"/>
      <c r="AB48" s="487"/>
      <c r="AC48" s="487"/>
      <c r="AD48" s="487"/>
      <c r="AE48" s="479"/>
      <c r="AF48" s="479"/>
      <c r="AG48" s="479"/>
      <c r="AH48" s="479"/>
      <c r="AI48" s="479"/>
      <c r="AJ48" s="480"/>
      <c r="AK48" s="557"/>
      <c r="AL48" s="557"/>
      <c r="AM48" s="557"/>
      <c r="AN48" s="482"/>
      <c r="AO48" s="503" t="str">
        <f t="shared" ref="AO48:AO59" si="2">IF(AJ48="","",IF(AJ48="税抜",ROUNDDOWN(Y48*AE48*1.08,0),IF(AJ48="税込",ROUNDDOWN(Y48*AE48,0))))</f>
        <v/>
      </c>
      <c r="AP48" s="504"/>
      <c r="AQ48" s="504"/>
      <c r="AR48" s="504"/>
      <c r="AS48" s="504"/>
      <c r="AT48" s="504"/>
      <c r="AU48" s="508"/>
      <c r="AV48" s="444" t="s">
        <v>179</v>
      </c>
      <c r="AW48" s="445"/>
      <c r="AX48" s="445"/>
      <c r="AY48" s="445"/>
      <c r="AZ48" s="445"/>
      <c r="BA48" s="445"/>
      <c r="BB48" s="445"/>
      <c r="BC48" s="445"/>
      <c r="BD48" s="445"/>
      <c r="BE48" s="446"/>
    </row>
    <row r="49" spans="2:57" ht="13" customHeight="1">
      <c r="B49" s="573"/>
      <c r="C49" s="574"/>
      <c r="D49" s="613"/>
      <c r="E49" s="614"/>
      <c r="F49" s="485"/>
      <c r="G49" s="486"/>
      <c r="H49" s="486"/>
      <c r="I49" s="486"/>
      <c r="J49" s="486"/>
      <c r="K49" s="486"/>
      <c r="L49" s="486"/>
      <c r="M49" s="486"/>
      <c r="N49" s="486"/>
      <c r="O49" s="486"/>
      <c r="P49" s="486"/>
      <c r="Q49" s="486"/>
      <c r="R49" s="486"/>
      <c r="S49" s="486"/>
      <c r="T49" s="486"/>
      <c r="U49" s="486"/>
      <c r="V49" s="486"/>
      <c r="W49" s="486"/>
      <c r="X49" s="486"/>
      <c r="Y49" s="487"/>
      <c r="Z49" s="487"/>
      <c r="AA49" s="487"/>
      <c r="AB49" s="487"/>
      <c r="AC49" s="487"/>
      <c r="AD49" s="487"/>
      <c r="AE49" s="479"/>
      <c r="AF49" s="479"/>
      <c r="AG49" s="479"/>
      <c r="AH49" s="479"/>
      <c r="AI49" s="479"/>
      <c r="AJ49" s="480"/>
      <c r="AK49" s="557"/>
      <c r="AL49" s="557"/>
      <c r="AM49" s="557"/>
      <c r="AN49" s="482"/>
      <c r="AO49" s="503" t="str">
        <f t="shared" si="2"/>
        <v/>
      </c>
      <c r="AP49" s="504"/>
      <c r="AQ49" s="504"/>
      <c r="AR49" s="504"/>
      <c r="AS49" s="504"/>
      <c r="AT49" s="504"/>
      <c r="AU49" s="508"/>
      <c r="AV49" s="442" t="s">
        <v>30</v>
      </c>
      <c r="AW49" s="420"/>
      <c r="AX49" s="421">
        <f>IFERROR(SUM(AO47:AU53),"")</f>
        <v>0</v>
      </c>
      <c r="AY49" s="421"/>
      <c r="AZ49" s="421"/>
      <c r="BA49" s="421"/>
      <c r="BB49" s="421"/>
      <c r="BC49" s="421"/>
      <c r="BD49" s="422" t="s">
        <v>27</v>
      </c>
      <c r="BE49" s="423"/>
    </row>
    <row r="50" spans="2:57" ht="13" customHeight="1">
      <c r="B50" s="573"/>
      <c r="C50" s="574"/>
      <c r="D50" s="613"/>
      <c r="E50" s="614"/>
      <c r="F50" s="485"/>
      <c r="G50" s="486"/>
      <c r="H50" s="486"/>
      <c r="I50" s="486"/>
      <c r="J50" s="486"/>
      <c r="K50" s="486"/>
      <c r="L50" s="486"/>
      <c r="M50" s="486"/>
      <c r="N50" s="486"/>
      <c r="O50" s="486"/>
      <c r="P50" s="486"/>
      <c r="Q50" s="486"/>
      <c r="R50" s="486"/>
      <c r="S50" s="486"/>
      <c r="T50" s="486"/>
      <c r="U50" s="486"/>
      <c r="V50" s="486"/>
      <c r="W50" s="486"/>
      <c r="X50" s="486"/>
      <c r="Y50" s="487"/>
      <c r="Z50" s="487"/>
      <c r="AA50" s="487"/>
      <c r="AB50" s="487"/>
      <c r="AC50" s="487"/>
      <c r="AD50" s="487"/>
      <c r="AE50" s="479"/>
      <c r="AF50" s="479"/>
      <c r="AG50" s="479"/>
      <c r="AH50" s="479"/>
      <c r="AI50" s="479"/>
      <c r="AJ50" s="480"/>
      <c r="AK50" s="557"/>
      <c r="AL50" s="557"/>
      <c r="AM50" s="557"/>
      <c r="AN50" s="482"/>
      <c r="AO50" s="503" t="str">
        <f t="shared" si="2"/>
        <v/>
      </c>
      <c r="AP50" s="504"/>
      <c r="AQ50" s="504"/>
      <c r="AR50" s="504"/>
      <c r="AS50" s="504"/>
      <c r="AT50" s="504"/>
      <c r="AU50" s="508"/>
      <c r="AV50" s="729"/>
      <c r="AW50" s="730"/>
      <c r="AX50" s="730"/>
      <c r="AY50" s="730"/>
      <c r="AZ50" s="730"/>
      <c r="BA50" s="730"/>
      <c r="BB50" s="730"/>
      <c r="BC50" s="730"/>
      <c r="BD50" s="730"/>
      <c r="BE50" s="731"/>
    </row>
    <row r="51" spans="2:57" ht="13" customHeight="1" thickBot="1">
      <c r="B51" s="573"/>
      <c r="C51" s="574"/>
      <c r="D51" s="613"/>
      <c r="E51" s="614"/>
      <c r="F51" s="485"/>
      <c r="G51" s="486"/>
      <c r="H51" s="486"/>
      <c r="I51" s="486"/>
      <c r="J51" s="486"/>
      <c r="K51" s="486"/>
      <c r="L51" s="486"/>
      <c r="M51" s="486"/>
      <c r="N51" s="486"/>
      <c r="O51" s="486"/>
      <c r="P51" s="486"/>
      <c r="Q51" s="486"/>
      <c r="R51" s="486"/>
      <c r="S51" s="486"/>
      <c r="T51" s="486"/>
      <c r="U51" s="486"/>
      <c r="V51" s="486"/>
      <c r="W51" s="486"/>
      <c r="X51" s="486"/>
      <c r="Y51" s="487"/>
      <c r="Z51" s="487"/>
      <c r="AA51" s="487"/>
      <c r="AB51" s="487"/>
      <c r="AC51" s="487"/>
      <c r="AD51" s="487"/>
      <c r="AE51" s="479"/>
      <c r="AF51" s="479"/>
      <c r="AG51" s="479"/>
      <c r="AH51" s="479"/>
      <c r="AI51" s="479"/>
      <c r="AJ51" s="480"/>
      <c r="AK51" s="557"/>
      <c r="AL51" s="557"/>
      <c r="AM51" s="557"/>
      <c r="AN51" s="482"/>
      <c r="AO51" s="503" t="str">
        <f t="shared" si="2"/>
        <v/>
      </c>
      <c r="AP51" s="504"/>
      <c r="AQ51" s="504"/>
      <c r="AR51" s="504"/>
      <c r="AS51" s="504"/>
      <c r="AT51" s="504"/>
      <c r="AU51" s="508"/>
      <c r="AV51" s="442"/>
      <c r="AW51" s="420"/>
      <c r="AX51" s="420"/>
      <c r="AY51" s="420"/>
      <c r="AZ51" s="420"/>
      <c r="BA51" s="420"/>
      <c r="BB51" s="420"/>
      <c r="BC51" s="420"/>
      <c r="BD51" s="420"/>
      <c r="BE51" s="443"/>
    </row>
    <row r="52" spans="2:57" ht="13" customHeight="1" thickTop="1">
      <c r="B52" s="573"/>
      <c r="C52" s="574"/>
      <c r="D52" s="613"/>
      <c r="E52" s="614"/>
      <c r="F52" s="485"/>
      <c r="G52" s="486"/>
      <c r="H52" s="486"/>
      <c r="I52" s="486"/>
      <c r="J52" s="486"/>
      <c r="K52" s="486"/>
      <c r="L52" s="486"/>
      <c r="M52" s="486"/>
      <c r="N52" s="486"/>
      <c r="O52" s="486"/>
      <c r="P52" s="486"/>
      <c r="Q52" s="486"/>
      <c r="R52" s="486"/>
      <c r="S52" s="486"/>
      <c r="T52" s="486"/>
      <c r="U52" s="486"/>
      <c r="V52" s="486"/>
      <c r="W52" s="486"/>
      <c r="X52" s="486"/>
      <c r="Y52" s="487"/>
      <c r="Z52" s="487"/>
      <c r="AA52" s="487"/>
      <c r="AB52" s="487"/>
      <c r="AC52" s="487"/>
      <c r="AD52" s="487"/>
      <c r="AE52" s="479"/>
      <c r="AF52" s="479"/>
      <c r="AG52" s="479"/>
      <c r="AH52" s="479"/>
      <c r="AI52" s="479"/>
      <c r="AJ52" s="480"/>
      <c r="AK52" s="557"/>
      <c r="AL52" s="557"/>
      <c r="AM52" s="557"/>
      <c r="AN52" s="482"/>
      <c r="AO52" s="503" t="str">
        <f t="shared" si="2"/>
        <v/>
      </c>
      <c r="AP52" s="504"/>
      <c r="AQ52" s="504"/>
      <c r="AR52" s="504"/>
      <c r="AS52" s="504"/>
      <c r="AT52" s="504"/>
      <c r="AU52" s="504"/>
      <c r="AV52" s="424"/>
      <c r="AW52" s="425"/>
      <c r="AX52" s="425"/>
      <c r="AY52" s="425"/>
      <c r="AZ52" s="425"/>
      <c r="BA52" s="425"/>
      <c r="BB52" s="425"/>
      <c r="BC52" s="425"/>
      <c r="BD52" s="425"/>
      <c r="BE52" s="426"/>
    </row>
    <row r="53" spans="2:57" ht="13" customHeight="1" thickBot="1">
      <c r="B53" s="573"/>
      <c r="C53" s="574"/>
      <c r="D53" s="615"/>
      <c r="E53" s="616"/>
      <c r="F53" s="540"/>
      <c r="G53" s="541"/>
      <c r="H53" s="541"/>
      <c r="I53" s="541"/>
      <c r="J53" s="541"/>
      <c r="K53" s="541"/>
      <c r="L53" s="541"/>
      <c r="M53" s="541"/>
      <c r="N53" s="541"/>
      <c r="O53" s="541"/>
      <c r="P53" s="541"/>
      <c r="Q53" s="541"/>
      <c r="R53" s="541"/>
      <c r="S53" s="541"/>
      <c r="T53" s="541"/>
      <c r="U53" s="541"/>
      <c r="V53" s="541"/>
      <c r="W53" s="541"/>
      <c r="X53" s="541"/>
      <c r="Y53" s="488"/>
      <c r="Z53" s="488"/>
      <c r="AA53" s="488"/>
      <c r="AB53" s="488"/>
      <c r="AC53" s="488"/>
      <c r="AD53" s="488"/>
      <c r="AE53" s="489"/>
      <c r="AF53" s="489"/>
      <c r="AG53" s="489"/>
      <c r="AH53" s="489"/>
      <c r="AI53" s="489"/>
      <c r="AJ53" s="490"/>
      <c r="AK53" s="491"/>
      <c r="AL53" s="491"/>
      <c r="AM53" s="491"/>
      <c r="AN53" s="492"/>
      <c r="AO53" s="718" t="str">
        <f t="shared" si="2"/>
        <v/>
      </c>
      <c r="AP53" s="719"/>
      <c r="AQ53" s="719"/>
      <c r="AR53" s="719"/>
      <c r="AS53" s="719"/>
      <c r="AT53" s="719"/>
      <c r="AU53" s="719"/>
      <c r="AV53" s="427"/>
      <c r="AW53" s="428"/>
      <c r="AX53" s="428"/>
      <c r="AY53" s="428"/>
      <c r="AZ53" s="428"/>
      <c r="BA53" s="428"/>
      <c r="BB53" s="428"/>
      <c r="BC53" s="428"/>
      <c r="BD53" s="428"/>
      <c r="BE53" s="429"/>
    </row>
    <row r="54" spans="2:57" ht="13" customHeight="1" thickTop="1">
      <c r="B54" s="573"/>
      <c r="C54" s="574"/>
      <c r="D54" s="617" t="s">
        <v>151</v>
      </c>
      <c r="E54" s="618"/>
      <c r="F54" s="485"/>
      <c r="G54" s="486"/>
      <c r="H54" s="486"/>
      <c r="I54" s="486"/>
      <c r="J54" s="486"/>
      <c r="K54" s="486"/>
      <c r="L54" s="486"/>
      <c r="M54" s="486"/>
      <c r="N54" s="486"/>
      <c r="O54" s="486"/>
      <c r="P54" s="486"/>
      <c r="Q54" s="486"/>
      <c r="R54" s="486"/>
      <c r="S54" s="486"/>
      <c r="T54" s="486"/>
      <c r="U54" s="486"/>
      <c r="V54" s="486"/>
      <c r="W54" s="486"/>
      <c r="X54" s="486"/>
      <c r="Y54" s="487"/>
      <c r="Z54" s="487"/>
      <c r="AA54" s="487"/>
      <c r="AB54" s="487"/>
      <c r="AC54" s="487"/>
      <c r="AD54" s="487"/>
      <c r="AE54" s="479"/>
      <c r="AF54" s="479"/>
      <c r="AG54" s="479"/>
      <c r="AH54" s="479"/>
      <c r="AI54" s="479"/>
      <c r="AJ54" s="480"/>
      <c r="AK54" s="557"/>
      <c r="AL54" s="557"/>
      <c r="AM54" s="557"/>
      <c r="AN54" s="482"/>
      <c r="AO54" s="503" t="str">
        <f t="shared" si="2"/>
        <v/>
      </c>
      <c r="AP54" s="504"/>
      <c r="AQ54" s="504"/>
      <c r="AR54" s="504"/>
      <c r="AS54" s="504"/>
      <c r="AT54" s="504"/>
      <c r="AU54" s="504"/>
      <c r="AV54" s="444"/>
      <c r="AW54" s="445"/>
      <c r="AX54" s="445"/>
      <c r="AY54" s="445"/>
      <c r="AZ54" s="445"/>
      <c r="BA54" s="445"/>
      <c r="BB54" s="445"/>
      <c r="BC54" s="445"/>
      <c r="BD54" s="445"/>
      <c r="BE54" s="446"/>
    </row>
    <row r="55" spans="2:57" ht="13" customHeight="1">
      <c r="B55" s="573"/>
      <c r="C55" s="574"/>
      <c r="D55" s="617"/>
      <c r="E55" s="618"/>
      <c r="F55" s="485"/>
      <c r="G55" s="486"/>
      <c r="H55" s="486"/>
      <c r="I55" s="486"/>
      <c r="J55" s="486"/>
      <c r="K55" s="486"/>
      <c r="L55" s="486"/>
      <c r="M55" s="486"/>
      <c r="N55" s="486"/>
      <c r="O55" s="486"/>
      <c r="P55" s="486"/>
      <c r="Q55" s="486"/>
      <c r="R55" s="486"/>
      <c r="S55" s="486"/>
      <c r="T55" s="486"/>
      <c r="U55" s="486"/>
      <c r="V55" s="486"/>
      <c r="W55" s="486"/>
      <c r="X55" s="486"/>
      <c r="Y55" s="487"/>
      <c r="Z55" s="487"/>
      <c r="AA55" s="487"/>
      <c r="AB55" s="487"/>
      <c r="AC55" s="487"/>
      <c r="AD55" s="487"/>
      <c r="AE55" s="479"/>
      <c r="AF55" s="479"/>
      <c r="AG55" s="479"/>
      <c r="AH55" s="479"/>
      <c r="AI55" s="479"/>
      <c r="AJ55" s="480"/>
      <c r="AK55" s="557"/>
      <c r="AL55" s="557"/>
      <c r="AM55" s="557"/>
      <c r="AN55" s="482"/>
      <c r="AO55" s="503" t="str">
        <f t="shared" si="2"/>
        <v/>
      </c>
      <c r="AP55" s="504"/>
      <c r="AQ55" s="504"/>
      <c r="AR55" s="504"/>
      <c r="AS55" s="504"/>
      <c r="AT55" s="504"/>
      <c r="AU55" s="504"/>
      <c r="AV55" s="442"/>
      <c r="AW55" s="420"/>
      <c r="AX55" s="420"/>
      <c r="AY55" s="420"/>
      <c r="AZ55" s="420"/>
      <c r="BA55" s="420"/>
      <c r="BB55" s="420"/>
      <c r="BC55" s="420"/>
      <c r="BD55" s="420"/>
      <c r="BE55" s="443"/>
    </row>
    <row r="56" spans="2:57" ht="13" customHeight="1">
      <c r="B56" s="573"/>
      <c r="C56" s="574"/>
      <c r="D56" s="617"/>
      <c r="E56" s="618"/>
      <c r="F56" s="485"/>
      <c r="G56" s="486"/>
      <c r="H56" s="486"/>
      <c r="I56" s="486"/>
      <c r="J56" s="486"/>
      <c r="K56" s="486"/>
      <c r="L56" s="486"/>
      <c r="M56" s="486"/>
      <c r="N56" s="486"/>
      <c r="O56" s="486"/>
      <c r="P56" s="486"/>
      <c r="Q56" s="486"/>
      <c r="R56" s="486"/>
      <c r="S56" s="486"/>
      <c r="T56" s="486"/>
      <c r="U56" s="486"/>
      <c r="V56" s="486"/>
      <c r="W56" s="486"/>
      <c r="X56" s="486"/>
      <c r="Y56" s="487"/>
      <c r="Z56" s="487"/>
      <c r="AA56" s="487"/>
      <c r="AB56" s="487"/>
      <c r="AC56" s="487"/>
      <c r="AD56" s="487"/>
      <c r="AE56" s="479"/>
      <c r="AF56" s="479"/>
      <c r="AG56" s="479"/>
      <c r="AH56" s="479"/>
      <c r="AI56" s="479"/>
      <c r="AJ56" s="480"/>
      <c r="AK56" s="557"/>
      <c r="AL56" s="557"/>
      <c r="AM56" s="557"/>
      <c r="AN56" s="482"/>
      <c r="AO56" s="503" t="str">
        <f t="shared" si="2"/>
        <v/>
      </c>
      <c r="AP56" s="504"/>
      <c r="AQ56" s="504"/>
      <c r="AR56" s="504"/>
      <c r="AS56" s="504"/>
      <c r="AT56" s="504"/>
      <c r="AU56" s="508"/>
      <c r="AV56" s="444" t="s">
        <v>181</v>
      </c>
      <c r="AW56" s="445"/>
      <c r="AX56" s="445"/>
      <c r="AY56" s="445"/>
      <c r="AZ56" s="445"/>
      <c r="BA56" s="445"/>
      <c r="BB56" s="445"/>
      <c r="BC56" s="445"/>
      <c r="BD56" s="445"/>
      <c r="BE56" s="446"/>
    </row>
    <row r="57" spans="2:57" ht="13" customHeight="1">
      <c r="B57" s="573"/>
      <c r="C57" s="574"/>
      <c r="D57" s="617"/>
      <c r="E57" s="618"/>
      <c r="F57" s="485"/>
      <c r="G57" s="486"/>
      <c r="H57" s="486"/>
      <c r="I57" s="486"/>
      <c r="J57" s="486"/>
      <c r="K57" s="486"/>
      <c r="L57" s="486"/>
      <c r="M57" s="486"/>
      <c r="N57" s="486"/>
      <c r="O57" s="486"/>
      <c r="P57" s="486"/>
      <c r="Q57" s="486"/>
      <c r="R57" s="486"/>
      <c r="S57" s="486"/>
      <c r="T57" s="486"/>
      <c r="U57" s="486"/>
      <c r="V57" s="486"/>
      <c r="W57" s="486"/>
      <c r="X57" s="486"/>
      <c r="Y57" s="487"/>
      <c r="Z57" s="487"/>
      <c r="AA57" s="487"/>
      <c r="AB57" s="487"/>
      <c r="AC57" s="487"/>
      <c r="AD57" s="487"/>
      <c r="AE57" s="479"/>
      <c r="AF57" s="479"/>
      <c r="AG57" s="479"/>
      <c r="AH57" s="479"/>
      <c r="AI57" s="479"/>
      <c r="AJ57" s="480"/>
      <c r="AK57" s="557"/>
      <c r="AL57" s="557"/>
      <c r="AM57" s="557"/>
      <c r="AN57" s="482"/>
      <c r="AO57" s="503" t="str">
        <f t="shared" si="2"/>
        <v/>
      </c>
      <c r="AP57" s="504"/>
      <c r="AQ57" s="504"/>
      <c r="AR57" s="504"/>
      <c r="AS57" s="504"/>
      <c r="AT57" s="504"/>
      <c r="AU57" s="508"/>
      <c r="AV57" s="442" t="s">
        <v>30</v>
      </c>
      <c r="AW57" s="420"/>
      <c r="AX57" s="421">
        <f>IFERROR(SUM(AO54:AU59),"")</f>
        <v>0</v>
      </c>
      <c r="AY57" s="421"/>
      <c r="AZ57" s="421"/>
      <c r="BA57" s="421"/>
      <c r="BB57" s="421"/>
      <c r="BC57" s="421"/>
      <c r="BD57" s="422" t="s">
        <v>27</v>
      </c>
      <c r="BE57" s="423"/>
    </row>
    <row r="58" spans="2:57" ht="13" customHeight="1">
      <c r="B58" s="573"/>
      <c r="C58" s="574"/>
      <c r="D58" s="617"/>
      <c r="E58" s="618"/>
      <c r="F58" s="485"/>
      <c r="G58" s="486"/>
      <c r="H58" s="486"/>
      <c r="I58" s="486"/>
      <c r="J58" s="486"/>
      <c r="K58" s="486"/>
      <c r="L58" s="486"/>
      <c r="M58" s="486"/>
      <c r="N58" s="486"/>
      <c r="O58" s="486"/>
      <c r="P58" s="486"/>
      <c r="Q58" s="486"/>
      <c r="R58" s="486"/>
      <c r="S58" s="486"/>
      <c r="T58" s="486"/>
      <c r="U58" s="486"/>
      <c r="V58" s="486"/>
      <c r="W58" s="486"/>
      <c r="X58" s="486"/>
      <c r="Y58" s="487"/>
      <c r="Z58" s="487"/>
      <c r="AA58" s="487"/>
      <c r="AB58" s="487"/>
      <c r="AC58" s="487"/>
      <c r="AD58" s="487"/>
      <c r="AE58" s="479"/>
      <c r="AF58" s="479"/>
      <c r="AG58" s="479"/>
      <c r="AH58" s="479"/>
      <c r="AI58" s="479"/>
      <c r="AJ58" s="480"/>
      <c r="AK58" s="557"/>
      <c r="AL58" s="557"/>
      <c r="AM58" s="557"/>
      <c r="AN58" s="482"/>
      <c r="AO58" s="503" t="str">
        <f t="shared" si="2"/>
        <v/>
      </c>
      <c r="AP58" s="504"/>
      <c r="AQ58" s="504"/>
      <c r="AR58" s="504"/>
      <c r="AS58" s="504"/>
      <c r="AT58" s="504"/>
      <c r="AU58" s="508"/>
      <c r="AV58" s="442"/>
      <c r="AW58" s="420"/>
      <c r="AX58" s="420"/>
      <c r="AY58" s="420"/>
      <c r="AZ58" s="420"/>
      <c r="BA58" s="420"/>
      <c r="BB58" s="420"/>
      <c r="BC58" s="420"/>
      <c r="BD58" s="420"/>
      <c r="BE58" s="443"/>
    </row>
    <row r="59" spans="2:57" ht="13" customHeight="1" thickBot="1">
      <c r="B59" s="573"/>
      <c r="C59" s="574"/>
      <c r="D59" s="619"/>
      <c r="E59" s="620"/>
      <c r="F59" s="485"/>
      <c r="G59" s="486"/>
      <c r="H59" s="486"/>
      <c r="I59" s="486"/>
      <c r="J59" s="486"/>
      <c r="K59" s="486"/>
      <c r="L59" s="486"/>
      <c r="M59" s="486"/>
      <c r="N59" s="486"/>
      <c r="O59" s="486"/>
      <c r="P59" s="486"/>
      <c r="Q59" s="486"/>
      <c r="R59" s="486"/>
      <c r="S59" s="486"/>
      <c r="T59" s="486"/>
      <c r="U59" s="486"/>
      <c r="V59" s="486"/>
      <c r="W59" s="486"/>
      <c r="X59" s="486"/>
      <c r="Y59" s="487"/>
      <c r="Z59" s="487"/>
      <c r="AA59" s="487"/>
      <c r="AB59" s="487"/>
      <c r="AC59" s="487"/>
      <c r="AD59" s="487"/>
      <c r="AE59" s="479"/>
      <c r="AF59" s="479"/>
      <c r="AG59" s="479"/>
      <c r="AH59" s="479"/>
      <c r="AI59" s="479"/>
      <c r="AJ59" s="480"/>
      <c r="AK59" s="557"/>
      <c r="AL59" s="557"/>
      <c r="AM59" s="557"/>
      <c r="AN59" s="482"/>
      <c r="AO59" s="503" t="str">
        <f t="shared" si="2"/>
        <v/>
      </c>
      <c r="AP59" s="504"/>
      <c r="AQ59" s="504"/>
      <c r="AR59" s="504"/>
      <c r="AS59" s="504"/>
      <c r="AT59" s="504"/>
      <c r="AU59" s="508"/>
      <c r="AV59" s="442"/>
      <c r="AW59" s="420"/>
      <c r="AX59" s="420"/>
      <c r="AY59" s="420"/>
      <c r="AZ59" s="420"/>
      <c r="BA59" s="420"/>
      <c r="BB59" s="420"/>
      <c r="BC59" s="420"/>
      <c r="BD59" s="420"/>
      <c r="BE59" s="443"/>
    </row>
    <row r="60" spans="2:57" ht="13" customHeight="1">
      <c r="B60" s="573"/>
      <c r="C60" s="627"/>
      <c r="D60" s="493" t="s">
        <v>194</v>
      </c>
      <c r="E60" s="493"/>
      <c r="F60" s="493"/>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93"/>
      <c r="AI60" s="493"/>
      <c r="AJ60" s="493"/>
      <c r="AK60" s="493"/>
      <c r="AL60" s="493"/>
      <c r="AM60" s="493"/>
      <c r="AN60" s="493"/>
      <c r="AO60" s="493"/>
      <c r="AP60" s="493"/>
      <c r="AQ60" s="493"/>
      <c r="AR60" s="493"/>
      <c r="AS60" s="493"/>
      <c r="AT60" s="493"/>
      <c r="AU60" s="494"/>
      <c r="AV60" s="497">
        <f>IFERROR(AX49+AX57,"")</f>
        <v>0</v>
      </c>
      <c r="AW60" s="498"/>
      <c r="AX60" s="498"/>
      <c r="AY60" s="498"/>
      <c r="AZ60" s="498"/>
      <c r="BA60" s="498"/>
      <c r="BB60" s="498"/>
      <c r="BC60" s="498"/>
      <c r="BD60" s="498"/>
      <c r="BE60" s="499"/>
    </row>
    <row r="61" spans="2:57" ht="13" customHeight="1" thickBot="1">
      <c r="B61" s="575"/>
      <c r="C61" s="628"/>
      <c r="D61" s="523"/>
      <c r="E61" s="523"/>
      <c r="F61" s="523"/>
      <c r="G61" s="523"/>
      <c r="H61" s="523"/>
      <c r="I61" s="523"/>
      <c r="J61" s="523"/>
      <c r="K61" s="523"/>
      <c r="L61" s="523"/>
      <c r="M61" s="523"/>
      <c r="N61" s="523"/>
      <c r="O61" s="523"/>
      <c r="P61" s="523"/>
      <c r="Q61" s="523"/>
      <c r="R61" s="523"/>
      <c r="S61" s="523"/>
      <c r="T61" s="523"/>
      <c r="U61" s="523"/>
      <c r="V61" s="523"/>
      <c r="W61" s="523"/>
      <c r="X61" s="523"/>
      <c r="Y61" s="523"/>
      <c r="Z61" s="523"/>
      <c r="AA61" s="523"/>
      <c r="AB61" s="523"/>
      <c r="AC61" s="523"/>
      <c r="AD61" s="523"/>
      <c r="AE61" s="523"/>
      <c r="AF61" s="523"/>
      <c r="AG61" s="523"/>
      <c r="AH61" s="523"/>
      <c r="AI61" s="523"/>
      <c r="AJ61" s="523"/>
      <c r="AK61" s="523"/>
      <c r="AL61" s="523"/>
      <c r="AM61" s="523"/>
      <c r="AN61" s="523"/>
      <c r="AO61" s="523"/>
      <c r="AP61" s="523"/>
      <c r="AQ61" s="523"/>
      <c r="AR61" s="523"/>
      <c r="AS61" s="523"/>
      <c r="AT61" s="523"/>
      <c r="AU61" s="524"/>
      <c r="AV61" s="505"/>
      <c r="AW61" s="506"/>
      <c r="AX61" s="506"/>
      <c r="AY61" s="506"/>
      <c r="AZ61" s="506"/>
      <c r="BA61" s="506"/>
      <c r="BB61" s="506"/>
      <c r="BC61" s="506"/>
      <c r="BD61" s="506"/>
      <c r="BE61" s="507"/>
    </row>
    <row r="62" spans="2:57" ht="13" customHeight="1">
      <c r="B62" s="525" t="s">
        <v>156</v>
      </c>
      <c r="C62" s="525"/>
      <c r="D62" s="529" t="s">
        <v>148</v>
      </c>
      <c r="E62" s="529"/>
      <c r="F62" s="740"/>
      <c r="G62" s="741"/>
      <c r="H62" s="741"/>
      <c r="I62" s="741"/>
      <c r="J62" s="741"/>
      <c r="K62" s="741"/>
      <c r="L62" s="741"/>
      <c r="M62" s="741"/>
      <c r="N62" s="741"/>
      <c r="O62" s="741"/>
      <c r="P62" s="741"/>
      <c r="Q62" s="741"/>
      <c r="R62" s="741"/>
      <c r="S62" s="741"/>
      <c r="T62" s="741"/>
      <c r="U62" s="741"/>
      <c r="V62" s="741"/>
      <c r="W62" s="741"/>
      <c r="X62" s="742"/>
      <c r="Y62" s="535"/>
      <c r="Z62" s="535"/>
      <c r="AA62" s="535"/>
      <c r="AB62" s="535"/>
      <c r="AC62" s="535"/>
      <c r="AD62" s="535"/>
      <c r="AE62" s="536"/>
      <c r="AF62" s="536"/>
      <c r="AG62" s="536"/>
      <c r="AH62" s="536"/>
      <c r="AI62" s="536"/>
      <c r="AJ62" s="480"/>
      <c r="AK62" s="557"/>
      <c r="AL62" s="557"/>
      <c r="AM62" s="557"/>
      <c r="AN62" s="482"/>
      <c r="AO62" s="560" t="str">
        <f t="shared" ref="AO62:AO74" si="3">IF(AJ62="","",IF(AJ62="税抜",ROUNDDOWN(Y62*AE62*1.08,0),IF(AJ62="税込",ROUNDDOWN(Y62*AE62,0))))</f>
        <v/>
      </c>
      <c r="AP62" s="560"/>
      <c r="AQ62" s="560"/>
      <c r="AR62" s="560"/>
      <c r="AS62" s="560"/>
      <c r="AT62" s="560"/>
      <c r="AU62" s="561"/>
      <c r="AV62" s="439"/>
      <c r="AW62" s="440"/>
      <c r="AX62" s="440"/>
      <c r="AY62" s="440"/>
      <c r="AZ62" s="440"/>
      <c r="BA62" s="440"/>
      <c r="BB62" s="440"/>
      <c r="BC62" s="440"/>
      <c r="BD62" s="440"/>
      <c r="BE62" s="441"/>
    </row>
    <row r="63" spans="2:57" ht="13" customHeight="1">
      <c r="B63" s="525"/>
      <c r="C63" s="525"/>
      <c r="D63" s="531"/>
      <c r="E63" s="531"/>
      <c r="F63" s="515"/>
      <c r="G63" s="516"/>
      <c r="H63" s="516"/>
      <c r="I63" s="516"/>
      <c r="J63" s="516"/>
      <c r="K63" s="516"/>
      <c r="L63" s="516"/>
      <c r="M63" s="516"/>
      <c r="N63" s="516"/>
      <c r="O63" s="516"/>
      <c r="P63" s="516"/>
      <c r="Q63" s="516"/>
      <c r="R63" s="516"/>
      <c r="S63" s="516"/>
      <c r="T63" s="516"/>
      <c r="U63" s="516"/>
      <c r="V63" s="516"/>
      <c r="W63" s="516"/>
      <c r="X63" s="509"/>
      <c r="Y63" s="487"/>
      <c r="Z63" s="487"/>
      <c r="AA63" s="487"/>
      <c r="AB63" s="487"/>
      <c r="AC63" s="487"/>
      <c r="AD63" s="487"/>
      <c r="AE63" s="479"/>
      <c r="AF63" s="479"/>
      <c r="AG63" s="479"/>
      <c r="AH63" s="479"/>
      <c r="AI63" s="479"/>
      <c r="AJ63" s="480"/>
      <c r="AK63" s="557"/>
      <c r="AL63" s="557"/>
      <c r="AM63" s="557"/>
      <c r="AN63" s="482"/>
      <c r="AO63" s="483" t="str">
        <f t="shared" si="3"/>
        <v/>
      </c>
      <c r="AP63" s="483"/>
      <c r="AQ63" s="483"/>
      <c r="AR63" s="483"/>
      <c r="AS63" s="483"/>
      <c r="AT63" s="483"/>
      <c r="AU63" s="484"/>
      <c r="AV63" s="444" t="s">
        <v>178</v>
      </c>
      <c r="AW63" s="445"/>
      <c r="AX63" s="445"/>
      <c r="AY63" s="445"/>
      <c r="AZ63" s="445"/>
      <c r="BA63" s="445"/>
      <c r="BB63" s="445"/>
      <c r="BC63" s="445"/>
      <c r="BD63" s="445"/>
      <c r="BE63" s="446"/>
    </row>
    <row r="64" spans="2:57" ht="13" customHeight="1">
      <c r="B64" s="525"/>
      <c r="C64" s="525"/>
      <c r="D64" s="531"/>
      <c r="E64" s="531"/>
      <c r="F64" s="515"/>
      <c r="G64" s="516"/>
      <c r="H64" s="516"/>
      <c r="I64" s="516"/>
      <c r="J64" s="516"/>
      <c r="K64" s="516"/>
      <c r="L64" s="516"/>
      <c r="M64" s="516"/>
      <c r="N64" s="516"/>
      <c r="O64" s="516"/>
      <c r="P64" s="516"/>
      <c r="Q64" s="516"/>
      <c r="R64" s="516"/>
      <c r="S64" s="516"/>
      <c r="T64" s="516"/>
      <c r="U64" s="516"/>
      <c r="V64" s="516"/>
      <c r="W64" s="516"/>
      <c r="X64" s="509"/>
      <c r="Y64" s="487"/>
      <c r="Z64" s="487"/>
      <c r="AA64" s="487"/>
      <c r="AB64" s="487"/>
      <c r="AC64" s="487"/>
      <c r="AD64" s="487"/>
      <c r="AE64" s="479"/>
      <c r="AF64" s="479"/>
      <c r="AG64" s="479"/>
      <c r="AH64" s="479"/>
      <c r="AI64" s="479"/>
      <c r="AJ64" s="480"/>
      <c r="AK64" s="557"/>
      <c r="AL64" s="557"/>
      <c r="AM64" s="557"/>
      <c r="AN64" s="482"/>
      <c r="AO64" s="483" t="str">
        <f t="shared" si="3"/>
        <v/>
      </c>
      <c r="AP64" s="483"/>
      <c r="AQ64" s="483"/>
      <c r="AR64" s="483"/>
      <c r="AS64" s="483"/>
      <c r="AT64" s="483"/>
      <c r="AU64" s="484"/>
      <c r="AV64" s="442" t="s">
        <v>30</v>
      </c>
      <c r="AW64" s="420"/>
      <c r="AX64" s="421">
        <f>IFERROR(SUM(AO62:AU68),"")</f>
        <v>0</v>
      </c>
      <c r="AY64" s="421"/>
      <c r="AZ64" s="421"/>
      <c r="BA64" s="421"/>
      <c r="BB64" s="421"/>
      <c r="BC64" s="421"/>
      <c r="BD64" s="422" t="s">
        <v>27</v>
      </c>
      <c r="BE64" s="423"/>
    </row>
    <row r="65" spans="2:59" ht="13" customHeight="1">
      <c r="B65" s="525"/>
      <c r="C65" s="525"/>
      <c r="D65" s="531"/>
      <c r="E65" s="531"/>
      <c r="F65" s="515"/>
      <c r="G65" s="516"/>
      <c r="H65" s="516"/>
      <c r="I65" s="516"/>
      <c r="J65" s="516"/>
      <c r="K65" s="516"/>
      <c r="L65" s="516"/>
      <c r="M65" s="516"/>
      <c r="N65" s="516"/>
      <c r="O65" s="516"/>
      <c r="P65" s="516"/>
      <c r="Q65" s="516"/>
      <c r="R65" s="516"/>
      <c r="S65" s="516"/>
      <c r="T65" s="516"/>
      <c r="U65" s="516"/>
      <c r="V65" s="516"/>
      <c r="W65" s="516"/>
      <c r="X65" s="509"/>
      <c r="Y65" s="487"/>
      <c r="Z65" s="487"/>
      <c r="AA65" s="487"/>
      <c r="AB65" s="487"/>
      <c r="AC65" s="487"/>
      <c r="AD65" s="487"/>
      <c r="AE65" s="479"/>
      <c r="AF65" s="479"/>
      <c r="AG65" s="479"/>
      <c r="AH65" s="479"/>
      <c r="AI65" s="479"/>
      <c r="AJ65" s="480"/>
      <c r="AK65" s="557"/>
      <c r="AL65" s="557"/>
      <c r="AM65" s="557"/>
      <c r="AN65" s="482"/>
      <c r="AO65" s="483" t="str">
        <f t="shared" si="3"/>
        <v/>
      </c>
      <c r="AP65" s="483"/>
      <c r="AQ65" s="483"/>
      <c r="AR65" s="483"/>
      <c r="AS65" s="483"/>
      <c r="AT65" s="483"/>
      <c r="AU65" s="484"/>
      <c r="AV65" s="611"/>
      <c r="AW65" s="477"/>
      <c r="AX65" s="477"/>
      <c r="AY65" s="477"/>
      <c r="AZ65" s="477"/>
      <c r="BA65" s="477"/>
      <c r="BB65" s="477"/>
      <c r="BC65" s="477"/>
      <c r="BD65" s="477"/>
      <c r="BE65" s="478"/>
    </row>
    <row r="66" spans="2:59" ht="13" customHeight="1" thickBot="1">
      <c r="B66" s="525"/>
      <c r="C66" s="525"/>
      <c r="D66" s="531"/>
      <c r="E66" s="531"/>
      <c r="F66" s="485"/>
      <c r="G66" s="486"/>
      <c r="H66" s="486"/>
      <c r="I66" s="486"/>
      <c r="J66" s="486"/>
      <c r="K66" s="486"/>
      <c r="L66" s="486"/>
      <c r="M66" s="486"/>
      <c r="N66" s="486"/>
      <c r="O66" s="486"/>
      <c r="P66" s="486"/>
      <c r="Q66" s="486"/>
      <c r="R66" s="486"/>
      <c r="S66" s="486"/>
      <c r="T66" s="486"/>
      <c r="U66" s="486"/>
      <c r="V66" s="486"/>
      <c r="W66" s="486"/>
      <c r="X66" s="486"/>
      <c r="Y66" s="487"/>
      <c r="Z66" s="487"/>
      <c r="AA66" s="487"/>
      <c r="AB66" s="487"/>
      <c r="AC66" s="487"/>
      <c r="AD66" s="487"/>
      <c r="AE66" s="479"/>
      <c r="AF66" s="479"/>
      <c r="AG66" s="479"/>
      <c r="AH66" s="479"/>
      <c r="AI66" s="479"/>
      <c r="AJ66" s="480"/>
      <c r="AK66" s="557"/>
      <c r="AL66" s="557"/>
      <c r="AM66" s="557"/>
      <c r="AN66" s="482"/>
      <c r="AO66" s="503" t="str">
        <f t="shared" si="3"/>
        <v/>
      </c>
      <c r="AP66" s="504"/>
      <c r="AQ66" s="504"/>
      <c r="AR66" s="504"/>
      <c r="AS66" s="504"/>
      <c r="AT66" s="504"/>
      <c r="AU66" s="508"/>
      <c r="AV66" s="442"/>
      <c r="AW66" s="420"/>
      <c r="AX66" s="420"/>
      <c r="AY66" s="420"/>
      <c r="AZ66" s="420"/>
      <c r="BA66" s="420"/>
      <c r="BB66" s="420"/>
      <c r="BC66" s="420"/>
      <c r="BD66" s="420"/>
      <c r="BE66" s="443"/>
    </row>
    <row r="67" spans="2:59" ht="13" customHeight="1" thickTop="1">
      <c r="B67" s="525"/>
      <c r="C67" s="525"/>
      <c r="D67" s="531"/>
      <c r="E67" s="531"/>
      <c r="F67" s="485"/>
      <c r="G67" s="486"/>
      <c r="H67" s="486"/>
      <c r="I67" s="486"/>
      <c r="J67" s="486"/>
      <c r="K67" s="486"/>
      <c r="L67" s="486"/>
      <c r="M67" s="486"/>
      <c r="N67" s="486"/>
      <c r="O67" s="486"/>
      <c r="P67" s="486"/>
      <c r="Q67" s="486"/>
      <c r="R67" s="486"/>
      <c r="S67" s="486"/>
      <c r="T67" s="486"/>
      <c r="U67" s="486"/>
      <c r="V67" s="486"/>
      <c r="W67" s="486"/>
      <c r="X67" s="486"/>
      <c r="Y67" s="487"/>
      <c r="Z67" s="487"/>
      <c r="AA67" s="487"/>
      <c r="AB67" s="487"/>
      <c r="AC67" s="487"/>
      <c r="AD67" s="487"/>
      <c r="AE67" s="479"/>
      <c r="AF67" s="479"/>
      <c r="AG67" s="479"/>
      <c r="AH67" s="479"/>
      <c r="AI67" s="479"/>
      <c r="AJ67" s="480"/>
      <c r="AK67" s="557"/>
      <c r="AL67" s="557"/>
      <c r="AM67" s="557"/>
      <c r="AN67" s="482"/>
      <c r="AO67" s="503" t="str">
        <f t="shared" si="3"/>
        <v/>
      </c>
      <c r="AP67" s="504"/>
      <c r="AQ67" s="504"/>
      <c r="AR67" s="504"/>
      <c r="AS67" s="504"/>
      <c r="AT67" s="504"/>
      <c r="AU67" s="508"/>
      <c r="AV67" s="424"/>
      <c r="AW67" s="425"/>
      <c r="AX67" s="425"/>
      <c r="AY67" s="425"/>
      <c r="AZ67" s="425"/>
      <c r="BA67" s="425"/>
      <c r="BB67" s="425"/>
      <c r="BC67" s="425"/>
      <c r="BD67" s="425"/>
      <c r="BE67" s="426"/>
    </row>
    <row r="68" spans="2:59" ht="13" customHeight="1" thickBot="1">
      <c r="B68" s="525"/>
      <c r="C68" s="525"/>
      <c r="D68" s="532"/>
      <c r="E68" s="532"/>
      <c r="F68" s="540"/>
      <c r="G68" s="541"/>
      <c r="H68" s="541"/>
      <c r="I68" s="541"/>
      <c r="J68" s="541"/>
      <c r="K68" s="541"/>
      <c r="L68" s="541"/>
      <c r="M68" s="541"/>
      <c r="N68" s="541"/>
      <c r="O68" s="541"/>
      <c r="P68" s="541"/>
      <c r="Q68" s="541"/>
      <c r="R68" s="541"/>
      <c r="S68" s="541"/>
      <c r="T68" s="541"/>
      <c r="U68" s="541"/>
      <c r="V68" s="541"/>
      <c r="W68" s="541"/>
      <c r="X68" s="541"/>
      <c r="Y68" s="488"/>
      <c r="Z68" s="488"/>
      <c r="AA68" s="488"/>
      <c r="AB68" s="488"/>
      <c r="AC68" s="488"/>
      <c r="AD68" s="488"/>
      <c r="AE68" s="489"/>
      <c r="AF68" s="489"/>
      <c r="AG68" s="489"/>
      <c r="AH68" s="489"/>
      <c r="AI68" s="489"/>
      <c r="AJ68" s="490"/>
      <c r="AK68" s="491"/>
      <c r="AL68" s="491"/>
      <c r="AM68" s="491"/>
      <c r="AN68" s="492"/>
      <c r="AO68" s="718" t="str">
        <f t="shared" si="3"/>
        <v/>
      </c>
      <c r="AP68" s="719"/>
      <c r="AQ68" s="719"/>
      <c r="AR68" s="719"/>
      <c r="AS68" s="719"/>
      <c r="AT68" s="719"/>
      <c r="AU68" s="726"/>
      <c r="AV68" s="427"/>
      <c r="AW68" s="428"/>
      <c r="AX68" s="428"/>
      <c r="AY68" s="428"/>
      <c r="AZ68" s="428"/>
      <c r="BA68" s="428"/>
      <c r="BB68" s="428"/>
      <c r="BC68" s="428"/>
      <c r="BD68" s="428"/>
      <c r="BE68" s="429"/>
    </row>
    <row r="69" spans="2:59" ht="13" customHeight="1" thickTop="1">
      <c r="B69" s="525"/>
      <c r="C69" s="525"/>
      <c r="D69" s="513" t="s">
        <v>151</v>
      </c>
      <c r="E69" s="513"/>
      <c r="F69" s="485"/>
      <c r="G69" s="486"/>
      <c r="H69" s="486"/>
      <c r="I69" s="486"/>
      <c r="J69" s="486"/>
      <c r="K69" s="486"/>
      <c r="L69" s="486"/>
      <c r="M69" s="486"/>
      <c r="N69" s="486"/>
      <c r="O69" s="486"/>
      <c r="P69" s="486"/>
      <c r="Q69" s="486"/>
      <c r="R69" s="486"/>
      <c r="S69" s="486"/>
      <c r="T69" s="486"/>
      <c r="U69" s="486"/>
      <c r="V69" s="486"/>
      <c r="W69" s="486"/>
      <c r="X69" s="486"/>
      <c r="Y69" s="487"/>
      <c r="Z69" s="487"/>
      <c r="AA69" s="487"/>
      <c r="AB69" s="487"/>
      <c r="AC69" s="487"/>
      <c r="AD69" s="487"/>
      <c r="AE69" s="479"/>
      <c r="AF69" s="479"/>
      <c r="AG69" s="479"/>
      <c r="AH69" s="479"/>
      <c r="AI69" s="479"/>
      <c r="AJ69" s="480"/>
      <c r="AK69" s="557"/>
      <c r="AL69" s="557"/>
      <c r="AM69" s="557"/>
      <c r="AN69" s="482"/>
      <c r="AO69" s="503" t="str">
        <f t="shared" si="3"/>
        <v/>
      </c>
      <c r="AP69" s="504"/>
      <c r="AQ69" s="504"/>
      <c r="AR69" s="504"/>
      <c r="AS69" s="504"/>
      <c r="AT69" s="504"/>
      <c r="AU69" s="504"/>
      <c r="AV69" s="439"/>
      <c r="AW69" s="440"/>
      <c r="AX69" s="440"/>
      <c r="AY69" s="440"/>
      <c r="AZ69" s="440"/>
      <c r="BA69" s="440"/>
      <c r="BB69" s="440"/>
      <c r="BC69" s="440"/>
      <c r="BD69" s="440"/>
      <c r="BE69" s="441"/>
    </row>
    <row r="70" spans="2:59" ht="13" customHeight="1">
      <c r="B70" s="525"/>
      <c r="C70" s="525"/>
      <c r="D70" s="514"/>
      <c r="E70" s="514"/>
      <c r="F70" s="485"/>
      <c r="G70" s="486"/>
      <c r="H70" s="486"/>
      <c r="I70" s="486"/>
      <c r="J70" s="486"/>
      <c r="K70" s="486"/>
      <c r="L70" s="486"/>
      <c r="M70" s="486"/>
      <c r="N70" s="486"/>
      <c r="O70" s="486"/>
      <c r="P70" s="486"/>
      <c r="Q70" s="486"/>
      <c r="R70" s="486"/>
      <c r="S70" s="486"/>
      <c r="T70" s="486"/>
      <c r="U70" s="486"/>
      <c r="V70" s="486"/>
      <c r="W70" s="486"/>
      <c r="X70" s="486"/>
      <c r="Y70" s="487"/>
      <c r="Z70" s="487"/>
      <c r="AA70" s="487"/>
      <c r="AB70" s="487"/>
      <c r="AC70" s="487"/>
      <c r="AD70" s="487"/>
      <c r="AE70" s="479"/>
      <c r="AF70" s="479"/>
      <c r="AG70" s="479"/>
      <c r="AH70" s="479"/>
      <c r="AI70" s="479"/>
      <c r="AJ70" s="480"/>
      <c r="AK70" s="557"/>
      <c r="AL70" s="557"/>
      <c r="AM70" s="557"/>
      <c r="AN70" s="482"/>
      <c r="AO70" s="503" t="str">
        <f t="shared" si="3"/>
        <v/>
      </c>
      <c r="AP70" s="504"/>
      <c r="AQ70" s="504"/>
      <c r="AR70" s="504"/>
      <c r="AS70" s="504"/>
      <c r="AT70" s="504"/>
      <c r="AU70" s="504"/>
      <c r="AV70" s="442"/>
      <c r="AW70" s="420"/>
      <c r="AX70" s="420"/>
      <c r="AY70" s="420"/>
      <c r="AZ70" s="420"/>
      <c r="BA70" s="420"/>
      <c r="BB70" s="420"/>
      <c r="BC70" s="420"/>
      <c r="BD70" s="420"/>
      <c r="BE70" s="443"/>
    </row>
    <row r="71" spans="2:59" ht="13" customHeight="1">
      <c r="B71" s="525"/>
      <c r="C71" s="525"/>
      <c r="D71" s="514"/>
      <c r="E71" s="514"/>
      <c r="F71" s="485"/>
      <c r="G71" s="486"/>
      <c r="H71" s="486"/>
      <c r="I71" s="486"/>
      <c r="J71" s="486"/>
      <c r="K71" s="486"/>
      <c r="L71" s="486"/>
      <c r="M71" s="486"/>
      <c r="N71" s="486"/>
      <c r="O71" s="486"/>
      <c r="P71" s="486"/>
      <c r="Q71" s="486"/>
      <c r="R71" s="486"/>
      <c r="S71" s="486"/>
      <c r="T71" s="486"/>
      <c r="U71" s="486"/>
      <c r="V71" s="486"/>
      <c r="W71" s="486"/>
      <c r="X71" s="486"/>
      <c r="Y71" s="487"/>
      <c r="Z71" s="487"/>
      <c r="AA71" s="487"/>
      <c r="AB71" s="487"/>
      <c r="AC71" s="487"/>
      <c r="AD71" s="487"/>
      <c r="AE71" s="479"/>
      <c r="AF71" s="479"/>
      <c r="AG71" s="479"/>
      <c r="AH71" s="479"/>
      <c r="AI71" s="479"/>
      <c r="AJ71" s="480"/>
      <c r="AK71" s="557"/>
      <c r="AL71" s="557"/>
      <c r="AM71" s="557"/>
      <c r="AN71" s="482"/>
      <c r="AO71" s="503" t="str">
        <f t="shared" si="3"/>
        <v/>
      </c>
      <c r="AP71" s="504"/>
      <c r="AQ71" s="504"/>
      <c r="AR71" s="504"/>
      <c r="AS71" s="504"/>
      <c r="AT71" s="504"/>
      <c r="AU71" s="504"/>
      <c r="AV71" s="444" t="s">
        <v>191</v>
      </c>
      <c r="AW71" s="445"/>
      <c r="AX71" s="445"/>
      <c r="AY71" s="445"/>
      <c r="AZ71" s="445"/>
      <c r="BA71" s="445"/>
      <c r="BB71" s="445"/>
      <c r="BC71" s="445"/>
      <c r="BD71" s="445"/>
      <c r="BE71" s="446"/>
    </row>
    <row r="72" spans="2:59" ht="13" customHeight="1">
      <c r="B72" s="525"/>
      <c r="C72" s="525"/>
      <c r="D72" s="514"/>
      <c r="E72" s="514"/>
      <c r="F72" s="485"/>
      <c r="G72" s="486"/>
      <c r="H72" s="486"/>
      <c r="I72" s="486"/>
      <c r="J72" s="486"/>
      <c r="K72" s="486"/>
      <c r="L72" s="486"/>
      <c r="M72" s="486"/>
      <c r="N72" s="486"/>
      <c r="O72" s="486"/>
      <c r="P72" s="486"/>
      <c r="Q72" s="486"/>
      <c r="R72" s="486"/>
      <c r="S72" s="486"/>
      <c r="T72" s="486"/>
      <c r="U72" s="486"/>
      <c r="V72" s="486"/>
      <c r="W72" s="486"/>
      <c r="X72" s="486"/>
      <c r="Y72" s="487"/>
      <c r="Z72" s="487"/>
      <c r="AA72" s="487"/>
      <c r="AB72" s="487"/>
      <c r="AC72" s="487"/>
      <c r="AD72" s="487"/>
      <c r="AE72" s="479"/>
      <c r="AF72" s="479"/>
      <c r="AG72" s="479"/>
      <c r="AH72" s="479"/>
      <c r="AI72" s="479"/>
      <c r="AJ72" s="480"/>
      <c r="AK72" s="557"/>
      <c r="AL72" s="557"/>
      <c r="AM72" s="557"/>
      <c r="AN72" s="482"/>
      <c r="AO72" s="503" t="str">
        <f t="shared" si="3"/>
        <v/>
      </c>
      <c r="AP72" s="504"/>
      <c r="AQ72" s="504"/>
      <c r="AR72" s="504"/>
      <c r="AS72" s="504"/>
      <c r="AT72" s="504"/>
      <c r="AU72" s="504"/>
      <c r="AV72" s="442" t="s">
        <v>30</v>
      </c>
      <c r="AW72" s="420"/>
      <c r="AX72" s="421">
        <f>IFERROR(SUM(AO69:AU74),"")</f>
        <v>0</v>
      </c>
      <c r="AY72" s="421"/>
      <c r="AZ72" s="421"/>
      <c r="BA72" s="421"/>
      <c r="BB72" s="421"/>
      <c r="BC72" s="421"/>
      <c r="BD72" s="422" t="s">
        <v>27</v>
      </c>
      <c r="BE72" s="423"/>
    </row>
    <row r="73" spans="2:59" ht="13" customHeight="1">
      <c r="B73" s="525"/>
      <c r="C73" s="525"/>
      <c r="D73" s="514"/>
      <c r="E73" s="514"/>
      <c r="F73" s="485"/>
      <c r="G73" s="486"/>
      <c r="H73" s="486"/>
      <c r="I73" s="486"/>
      <c r="J73" s="486"/>
      <c r="K73" s="486"/>
      <c r="L73" s="486"/>
      <c r="M73" s="486"/>
      <c r="N73" s="486"/>
      <c r="O73" s="486"/>
      <c r="P73" s="486"/>
      <c r="Q73" s="486"/>
      <c r="R73" s="486"/>
      <c r="S73" s="486"/>
      <c r="T73" s="486"/>
      <c r="U73" s="486"/>
      <c r="V73" s="486"/>
      <c r="W73" s="486"/>
      <c r="X73" s="486"/>
      <c r="Y73" s="487"/>
      <c r="Z73" s="487"/>
      <c r="AA73" s="487"/>
      <c r="AB73" s="487"/>
      <c r="AC73" s="487"/>
      <c r="AD73" s="487"/>
      <c r="AE73" s="479"/>
      <c r="AF73" s="479"/>
      <c r="AG73" s="479"/>
      <c r="AH73" s="479"/>
      <c r="AI73" s="479"/>
      <c r="AJ73" s="480"/>
      <c r="AK73" s="557"/>
      <c r="AL73" s="557"/>
      <c r="AM73" s="557"/>
      <c r="AN73" s="482"/>
      <c r="AO73" s="503" t="str">
        <f t="shared" si="3"/>
        <v/>
      </c>
      <c r="AP73" s="504"/>
      <c r="AQ73" s="504"/>
      <c r="AR73" s="504"/>
      <c r="AS73" s="504"/>
      <c r="AT73" s="504"/>
      <c r="AU73" s="504"/>
      <c r="AV73" s="442"/>
      <c r="AW73" s="420"/>
      <c r="AX73" s="420"/>
      <c r="AY73" s="420"/>
      <c r="AZ73" s="420"/>
      <c r="BA73" s="420"/>
      <c r="BB73" s="420"/>
      <c r="BC73" s="420"/>
      <c r="BD73" s="420"/>
      <c r="BE73" s="443"/>
    </row>
    <row r="74" spans="2:59" ht="13" customHeight="1" thickBot="1">
      <c r="B74" s="525"/>
      <c r="C74" s="525"/>
      <c r="D74" s="514"/>
      <c r="E74" s="514"/>
      <c r="F74" s="749"/>
      <c r="G74" s="511"/>
      <c r="H74" s="511"/>
      <c r="I74" s="511"/>
      <c r="J74" s="511"/>
      <c r="K74" s="511"/>
      <c r="L74" s="511"/>
      <c r="M74" s="511"/>
      <c r="N74" s="511"/>
      <c r="O74" s="511"/>
      <c r="P74" s="511"/>
      <c r="Q74" s="511"/>
      <c r="R74" s="511"/>
      <c r="S74" s="511"/>
      <c r="T74" s="511"/>
      <c r="U74" s="511"/>
      <c r="V74" s="511"/>
      <c r="W74" s="511"/>
      <c r="X74" s="511"/>
      <c r="Y74" s="512"/>
      <c r="Z74" s="512"/>
      <c r="AA74" s="512"/>
      <c r="AB74" s="512"/>
      <c r="AC74" s="512"/>
      <c r="AD74" s="512"/>
      <c r="AE74" s="554"/>
      <c r="AF74" s="554"/>
      <c r="AG74" s="554"/>
      <c r="AH74" s="554"/>
      <c r="AI74" s="554"/>
      <c r="AJ74" s="480"/>
      <c r="AK74" s="557"/>
      <c r="AL74" s="557"/>
      <c r="AM74" s="557"/>
      <c r="AN74" s="482"/>
      <c r="AO74" s="717" t="str">
        <f t="shared" si="3"/>
        <v/>
      </c>
      <c r="AP74" s="555"/>
      <c r="AQ74" s="555"/>
      <c r="AR74" s="555"/>
      <c r="AS74" s="555"/>
      <c r="AT74" s="555"/>
      <c r="AU74" s="555"/>
      <c r="AV74" s="750"/>
      <c r="AW74" s="475"/>
      <c r="AX74" s="475"/>
      <c r="AY74" s="475"/>
      <c r="AZ74" s="475"/>
      <c r="BA74" s="475"/>
      <c r="BB74" s="475"/>
      <c r="BC74" s="475"/>
      <c r="BD74" s="475"/>
      <c r="BE74" s="751"/>
    </row>
    <row r="75" spans="2:59" ht="13" customHeight="1">
      <c r="B75" s="525"/>
      <c r="C75" s="526"/>
      <c r="D75" s="493" t="s">
        <v>195</v>
      </c>
      <c r="E75" s="493"/>
      <c r="F75" s="493"/>
      <c r="G75" s="493"/>
      <c r="H75" s="493"/>
      <c r="I75" s="493"/>
      <c r="J75" s="493"/>
      <c r="K75" s="493"/>
      <c r="L75" s="493"/>
      <c r="M75" s="493"/>
      <c r="N75" s="493"/>
      <c r="O75" s="493"/>
      <c r="P75" s="493"/>
      <c r="Q75" s="493"/>
      <c r="R75" s="493"/>
      <c r="S75" s="493"/>
      <c r="T75" s="493"/>
      <c r="U75" s="493"/>
      <c r="V75" s="493"/>
      <c r="W75" s="493"/>
      <c r="X75" s="493"/>
      <c r="Y75" s="493"/>
      <c r="Z75" s="493"/>
      <c r="AA75" s="493"/>
      <c r="AB75" s="493"/>
      <c r="AC75" s="493"/>
      <c r="AD75" s="493"/>
      <c r="AE75" s="493"/>
      <c r="AF75" s="493"/>
      <c r="AG75" s="493"/>
      <c r="AH75" s="493"/>
      <c r="AI75" s="493"/>
      <c r="AJ75" s="493"/>
      <c r="AK75" s="493"/>
      <c r="AL75" s="493"/>
      <c r="AM75" s="493"/>
      <c r="AN75" s="493"/>
      <c r="AO75" s="493"/>
      <c r="AP75" s="493"/>
      <c r="AQ75" s="493"/>
      <c r="AR75" s="493"/>
      <c r="AS75" s="493"/>
      <c r="AT75" s="493"/>
      <c r="AU75" s="494"/>
      <c r="AV75" s="497">
        <f>IFERROR(AX64+AX72,"")</f>
        <v>0</v>
      </c>
      <c r="AW75" s="498"/>
      <c r="AX75" s="498"/>
      <c r="AY75" s="498"/>
      <c r="AZ75" s="498"/>
      <c r="BA75" s="498"/>
      <c r="BB75" s="498"/>
      <c r="BC75" s="498"/>
      <c r="BD75" s="498"/>
      <c r="BE75" s="499"/>
      <c r="BF75" s="66"/>
    </row>
    <row r="76" spans="2:59" ht="13" customHeight="1" thickBot="1">
      <c r="B76" s="525"/>
      <c r="C76" s="526"/>
      <c r="D76" s="523"/>
      <c r="E76" s="523"/>
      <c r="F76" s="523"/>
      <c r="G76" s="523"/>
      <c r="H76" s="523"/>
      <c r="I76" s="523"/>
      <c r="J76" s="523"/>
      <c r="K76" s="523"/>
      <c r="L76" s="523"/>
      <c r="M76" s="523"/>
      <c r="N76" s="523"/>
      <c r="O76" s="523"/>
      <c r="P76" s="523"/>
      <c r="Q76" s="523"/>
      <c r="R76" s="523"/>
      <c r="S76" s="523"/>
      <c r="T76" s="523"/>
      <c r="U76" s="523"/>
      <c r="V76" s="523"/>
      <c r="W76" s="523"/>
      <c r="X76" s="523"/>
      <c r="Y76" s="523"/>
      <c r="Z76" s="523"/>
      <c r="AA76" s="523"/>
      <c r="AB76" s="523"/>
      <c r="AC76" s="523"/>
      <c r="AD76" s="523"/>
      <c r="AE76" s="523"/>
      <c r="AF76" s="523"/>
      <c r="AG76" s="523"/>
      <c r="AH76" s="523"/>
      <c r="AI76" s="523"/>
      <c r="AJ76" s="523"/>
      <c r="AK76" s="523"/>
      <c r="AL76" s="523"/>
      <c r="AM76" s="523"/>
      <c r="AN76" s="523"/>
      <c r="AO76" s="523"/>
      <c r="AP76" s="523"/>
      <c r="AQ76" s="523"/>
      <c r="AR76" s="523"/>
      <c r="AS76" s="523"/>
      <c r="AT76" s="523"/>
      <c r="AU76" s="524"/>
      <c r="AV76" s="505"/>
      <c r="AW76" s="506"/>
      <c r="AX76" s="506"/>
      <c r="AY76" s="506"/>
      <c r="AZ76" s="506"/>
      <c r="BA76" s="506"/>
      <c r="BB76" s="506"/>
      <c r="BC76" s="506"/>
      <c r="BD76" s="506"/>
      <c r="BE76" s="507"/>
      <c r="BF76" s="66"/>
      <c r="BG76" s="66"/>
    </row>
    <row r="77" spans="2:59" ht="13" customHeight="1">
      <c r="B77" s="64"/>
      <c r="C77" s="64"/>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66"/>
      <c r="AW77" s="66"/>
      <c r="AX77" s="66"/>
      <c r="AY77" s="66"/>
      <c r="AZ77" s="66"/>
      <c r="BA77" s="66"/>
      <c r="BB77" s="66"/>
      <c r="BC77" s="66"/>
      <c r="BD77" s="66"/>
      <c r="BE77" s="66"/>
      <c r="BF77" s="66"/>
      <c r="BG77" s="66"/>
    </row>
    <row r="78" spans="2:59" ht="13" customHeight="1">
      <c r="B78" s="64"/>
      <c r="C78" s="64"/>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66"/>
      <c r="AW78" s="66"/>
      <c r="AX78" s="66"/>
      <c r="AY78" s="66"/>
      <c r="AZ78" s="66"/>
      <c r="BA78" s="66"/>
      <c r="BB78" s="66"/>
      <c r="BC78" s="66"/>
      <c r="BD78" s="66"/>
      <c r="BE78" s="66"/>
      <c r="BF78" s="66"/>
      <c r="BG78" s="66"/>
    </row>
    <row r="79" spans="2:59" ht="13" customHeight="1">
      <c r="B79" s="528" t="s">
        <v>18</v>
      </c>
      <c r="C79" s="572"/>
      <c r="D79" s="528" t="s">
        <v>163</v>
      </c>
      <c r="E79" s="572"/>
      <c r="F79" s="577" t="s">
        <v>34</v>
      </c>
      <c r="G79" s="578"/>
      <c r="H79" s="578"/>
      <c r="I79" s="578"/>
      <c r="J79" s="578"/>
      <c r="K79" s="578"/>
      <c r="L79" s="578"/>
      <c r="M79" s="578"/>
      <c r="N79" s="578"/>
      <c r="O79" s="578"/>
      <c r="P79" s="578"/>
      <c r="Q79" s="578"/>
      <c r="R79" s="578"/>
      <c r="S79" s="578"/>
      <c r="T79" s="578"/>
      <c r="U79" s="578"/>
      <c r="V79" s="578"/>
      <c r="W79" s="578"/>
      <c r="X79" s="578"/>
      <c r="Y79" s="578"/>
      <c r="Z79" s="578"/>
      <c r="AA79" s="578"/>
      <c r="AB79" s="578"/>
      <c r="AC79" s="578"/>
      <c r="AD79" s="578"/>
      <c r="AE79" s="578"/>
      <c r="AF79" s="578"/>
      <c r="AG79" s="578"/>
      <c r="AH79" s="578"/>
      <c r="AI79" s="578"/>
      <c r="AJ79" s="578"/>
      <c r="AK79" s="578"/>
      <c r="AL79" s="578"/>
      <c r="AM79" s="578"/>
      <c r="AN79" s="578"/>
      <c r="AO79" s="578"/>
      <c r="AP79" s="578"/>
      <c r="AQ79" s="578"/>
      <c r="AR79" s="578"/>
      <c r="AS79" s="578"/>
      <c r="AT79" s="578"/>
      <c r="AU79" s="579"/>
      <c r="AV79" s="695" t="s">
        <v>152</v>
      </c>
      <c r="AW79" s="733"/>
      <c r="AX79" s="733"/>
      <c r="AY79" s="733"/>
      <c r="AZ79" s="733"/>
      <c r="BA79" s="733"/>
      <c r="BB79" s="733"/>
      <c r="BC79" s="733"/>
      <c r="BD79" s="733"/>
      <c r="BE79" s="734"/>
      <c r="BG79" s="66"/>
    </row>
    <row r="80" spans="2:59" ht="13" customHeight="1">
      <c r="B80" s="573"/>
      <c r="C80" s="574"/>
      <c r="D80" s="573"/>
      <c r="E80" s="574"/>
      <c r="F80" s="284" t="s">
        <v>19</v>
      </c>
      <c r="G80" s="285"/>
      <c r="H80" s="285"/>
      <c r="I80" s="285"/>
      <c r="J80" s="285"/>
      <c r="K80" s="285"/>
      <c r="L80" s="285"/>
      <c r="M80" s="285"/>
      <c r="N80" s="285"/>
      <c r="O80" s="285"/>
      <c r="P80" s="285"/>
      <c r="Q80" s="285"/>
      <c r="R80" s="285"/>
      <c r="S80" s="285"/>
      <c r="T80" s="285"/>
      <c r="U80" s="285"/>
      <c r="V80" s="285"/>
      <c r="W80" s="285"/>
      <c r="X80" s="587"/>
      <c r="Y80" s="593" t="s">
        <v>20</v>
      </c>
      <c r="Z80" s="285"/>
      <c r="AA80" s="285"/>
      <c r="AB80" s="285"/>
      <c r="AC80" s="285"/>
      <c r="AD80" s="587"/>
      <c r="AE80" s="593" t="s">
        <v>21</v>
      </c>
      <c r="AF80" s="285"/>
      <c r="AG80" s="285"/>
      <c r="AH80" s="285"/>
      <c r="AI80" s="587"/>
      <c r="AJ80" s="593" t="s">
        <v>22</v>
      </c>
      <c r="AK80" s="285"/>
      <c r="AL80" s="285"/>
      <c r="AM80" s="285"/>
      <c r="AN80" s="587"/>
      <c r="AO80" s="593" t="s">
        <v>23</v>
      </c>
      <c r="AP80" s="285"/>
      <c r="AQ80" s="285"/>
      <c r="AR80" s="285"/>
      <c r="AS80" s="285"/>
      <c r="AT80" s="285"/>
      <c r="AU80" s="286"/>
      <c r="AV80" s="580"/>
      <c r="AW80" s="735"/>
      <c r="AX80" s="735"/>
      <c r="AY80" s="735"/>
      <c r="AZ80" s="735"/>
      <c r="BA80" s="735"/>
      <c r="BB80" s="735"/>
      <c r="BC80" s="735"/>
      <c r="BD80" s="735"/>
      <c r="BE80" s="736"/>
    </row>
    <row r="81" spans="2:57" ht="13" customHeight="1">
      <c r="B81" s="573"/>
      <c r="C81" s="574"/>
      <c r="D81" s="573"/>
      <c r="E81" s="574"/>
      <c r="F81" s="260"/>
      <c r="G81" s="261"/>
      <c r="H81" s="261"/>
      <c r="I81" s="261"/>
      <c r="J81" s="261"/>
      <c r="K81" s="261"/>
      <c r="L81" s="261"/>
      <c r="M81" s="261"/>
      <c r="N81" s="261"/>
      <c r="O81" s="261"/>
      <c r="P81" s="261"/>
      <c r="Q81" s="261"/>
      <c r="R81" s="261"/>
      <c r="S81" s="261"/>
      <c r="T81" s="261"/>
      <c r="U81" s="261"/>
      <c r="V81" s="261"/>
      <c r="W81" s="261"/>
      <c r="X81" s="588"/>
      <c r="Y81" s="594"/>
      <c r="Z81" s="261"/>
      <c r="AA81" s="261"/>
      <c r="AB81" s="261"/>
      <c r="AC81" s="261"/>
      <c r="AD81" s="588"/>
      <c r="AE81" s="594"/>
      <c r="AF81" s="261"/>
      <c r="AG81" s="261"/>
      <c r="AH81" s="261"/>
      <c r="AI81" s="588"/>
      <c r="AJ81" s="594"/>
      <c r="AK81" s="261"/>
      <c r="AL81" s="261"/>
      <c r="AM81" s="261"/>
      <c r="AN81" s="588"/>
      <c r="AO81" s="594"/>
      <c r="AP81" s="261"/>
      <c r="AQ81" s="261"/>
      <c r="AR81" s="261"/>
      <c r="AS81" s="261"/>
      <c r="AT81" s="261"/>
      <c r="AU81" s="262"/>
      <c r="AV81" s="580"/>
      <c r="AW81" s="735"/>
      <c r="AX81" s="735"/>
      <c r="AY81" s="735"/>
      <c r="AZ81" s="735"/>
      <c r="BA81" s="735"/>
      <c r="BB81" s="735"/>
      <c r="BC81" s="735"/>
      <c r="BD81" s="735"/>
      <c r="BE81" s="736"/>
    </row>
    <row r="82" spans="2:57" ht="13" customHeight="1">
      <c r="B82" s="575"/>
      <c r="C82" s="576"/>
      <c r="D82" s="575"/>
      <c r="E82" s="576"/>
      <c r="F82" s="263"/>
      <c r="G82" s="264"/>
      <c r="H82" s="264"/>
      <c r="I82" s="264"/>
      <c r="J82" s="264"/>
      <c r="K82" s="264"/>
      <c r="L82" s="264"/>
      <c r="M82" s="264"/>
      <c r="N82" s="264"/>
      <c r="O82" s="264"/>
      <c r="P82" s="264"/>
      <c r="Q82" s="264"/>
      <c r="R82" s="264"/>
      <c r="S82" s="264"/>
      <c r="T82" s="264"/>
      <c r="U82" s="264"/>
      <c r="V82" s="264"/>
      <c r="W82" s="264"/>
      <c r="X82" s="589"/>
      <c r="Y82" s="595"/>
      <c r="Z82" s="264"/>
      <c r="AA82" s="264"/>
      <c r="AB82" s="264"/>
      <c r="AC82" s="264"/>
      <c r="AD82" s="589"/>
      <c r="AE82" s="595"/>
      <c r="AF82" s="264"/>
      <c r="AG82" s="264"/>
      <c r="AH82" s="264"/>
      <c r="AI82" s="589"/>
      <c r="AJ82" s="595"/>
      <c r="AK82" s="264"/>
      <c r="AL82" s="264"/>
      <c r="AM82" s="264"/>
      <c r="AN82" s="589"/>
      <c r="AO82" s="595"/>
      <c r="AP82" s="264"/>
      <c r="AQ82" s="264"/>
      <c r="AR82" s="264"/>
      <c r="AS82" s="264"/>
      <c r="AT82" s="264"/>
      <c r="AU82" s="265"/>
      <c r="AV82" s="737"/>
      <c r="AW82" s="738"/>
      <c r="AX82" s="738"/>
      <c r="AY82" s="738"/>
      <c r="AZ82" s="738"/>
      <c r="BA82" s="738"/>
      <c r="BB82" s="738"/>
      <c r="BC82" s="738"/>
      <c r="BD82" s="738"/>
      <c r="BE82" s="739"/>
    </row>
    <row r="83" spans="2:57" ht="13" customHeight="1">
      <c r="B83" s="528" t="s">
        <v>238</v>
      </c>
      <c r="C83" s="572"/>
      <c r="D83" s="629" t="s">
        <v>148</v>
      </c>
      <c r="E83" s="630"/>
      <c r="F83" s="605"/>
      <c r="G83" s="606"/>
      <c r="H83" s="606"/>
      <c r="I83" s="606"/>
      <c r="J83" s="606"/>
      <c r="K83" s="606"/>
      <c r="L83" s="606"/>
      <c r="M83" s="606"/>
      <c r="N83" s="606"/>
      <c r="O83" s="606"/>
      <c r="P83" s="606"/>
      <c r="Q83" s="606"/>
      <c r="R83" s="606"/>
      <c r="S83" s="606"/>
      <c r="T83" s="606"/>
      <c r="U83" s="606"/>
      <c r="V83" s="606"/>
      <c r="W83" s="606"/>
      <c r="X83" s="607"/>
      <c r="Y83" s="732"/>
      <c r="Z83" s="732"/>
      <c r="AA83" s="732"/>
      <c r="AB83" s="732"/>
      <c r="AC83" s="732"/>
      <c r="AD83" s="732"/>
      <c r="AE83" s="608"/>
      <c r="AF83" s="608"/>
      <c r="AG83" s="608"/>
      <c r="AH83" s="608"/>
      <c r="AI83" s="608"/>
      <c r="AJ83" s="480"/>
      <c r="AK83" s="557"/>
      <c r="AL83" s="557"/>
      <c r="AM83" s="557"/>
      <c r="AN83" s="482"/>
      <c r="AO83" s="727" t="str">
        <f>IF(AJ83="","",IF(AJ83="税抜",ROUNDDOWN(Y83*AE83*1.08,0),IF(AJ83="税込",ROUNDDOWN(Y83*AE83,0))))</f>
        <v/>
      </c>
      <c r="AP83" s="727"/>
      <c r="AQ83" s="727"/>
      <c r="AR83" s="727"/>
      <c r="AS83" s="727"/>
      <c r="AT83" s="727"/>
      <c r="AU83" s="728"/>
      <c r="AV83" s="746"/>
      <c r="AW83" s="747"/>
      <c r="AX83" s="747"/>
      <c r="AY83" s="747"/>
      <c r="AZ83" s="747"/>
      <c r="BA83" s="747"/>
      <c r="BB83" s="747"/>
      <c r="BC83" s="747"/>
      <c r="BD83" s="747"/>
      <c r="BE83" s="748"/>
    </row>
    <row r="84" spans="2:57" ht="13" customHeight="1">
      <c r="B84" s="573"/>
      <c r="C84" s="574"/>
      <c r="D84" s="631"/>
      <c r="E84" s="632"/>
      <c r="F84" s="605"/>
      <c r="G84" s="606"/>
      <c r="H84" s="606"/>
      <c r="I84" s="606"/>
      <c r="J84" s="606"/>
      <c r="K84" s="606"/>
      <c r="L84" s="606"/>
      <c r="M84" s="606"/>
      <c r="N84" s="606"/>
      <c r="O84" s="606"/>
      <c r="P84" s="606"/>
      <c r="Q84" s="606"/>
      <c r="R84" s="606"/>
      <c r="S84" s="606"/>
      <c r="T84" s="606"/>
      <c r="U84" s="606"/>
      <c r="V84" s="606"/>
      <c r="W84" s="606"/>
      <c r="X84" s="607"/>
      <c r="Y84" s="732"/>
      <c r="Z84" s="732"/>
      <c r="AA84" s="732"/>
      <c r="AB84" s="732"/>
      <c r="AC84" s="732"/>
      <c r="AD84" s="732"/>
      <c r="AE84" s="608"/>
      <c r="AF84" s="608"/>
      <c r="AG84" s="608"/>
      <c r="AH84" s="608"/>
      <c r="AI84" s="608"/>
      <c r="AJ84" s="480"/>
      <c r="AK84" s="557"/>
      <c r="AL84" s="557"/>
      <c r="AM84" s="557"/>
      <c r="AN84" s="482"/>
      <c r="AO84" s="609" t="str">
        <f>IF(AJ84="","",IF(AJ84="税抜",ROUNDDOWN(Y84*AE84*1.08,0),IF(AJ84="税込",ROUNDDOWN(Y84*AE84,0))))</f>
        <v/>
      </c>
      <c r="AP84" s="609"/>
      <c r="AQ84" s="609"/>
      <c r="AR84" s="609"/>
      <c r="AS84" s="609"/>
      <c r="AT84" s="609"/>
      <c r="AU84" s="610"/>
      <c r="AV84" s="433"/>
      <c r="AW84" s="434"/>
      <c r="AX84" s="434"/>
      <c r="AY84" s="434"/>
      <c r="AZ84" s="434"/>
      <c r="BA84" s="434"/>
      <c r="BB84" s="434"/>
      <c r="BC84" s="434"/>
      <c r="BD84" s="434"/>
      <c r="BE84" s="435"/>
    </row>
    <row r="85" spans="2:57" ht="13" customHeight="1">
      <c r="B85" s="573"/>
      <c r="C85" s="574"/>
      <c r="D85" s="631"/>
      <c r="E85" s="632"/>
      <c r="F85" s="758"/>
      <c r="G85" s="759"/>
      <c r="H85" s="759"/>
      <c r="I85" s="759"/>
      <c r="J85" s="759"/>
      <c r="K85" s="759"/>
      <c r="L85" s="759"/>
      <c r="M85" s="759"/>
      <c r="N85" s="759"/>
      <c r="O85" s="759"/>
      <c r="P85" s="759"/>
      <c r="Q85" s="759"/>
      <c r="R85" s="759"/>
      <c r="S85" s="759"/>
      <c r="T85" s="759"/>
      <c r="U85" s="759"/>
      <c r="V85" s="759"/>
      <c r="W85" s="759"/>
      <c r="X85" s="759"/>
      <c r="Y85" s="732"/>
      <c r="Z85" s="732"/>
      <c r="AA85" s="732"/>
      <c r="AB85" s="732"/>
      <c r="AC85" s="732"/>
      <c r="AD85" s="732"/>
      <c r="AE85" s="608"/>
      <c r="AF85" s="608"/>
      <c r="AG85" s="608"/>
      <c r="AH85" s="608"/>
      <c r="AI85" s="608"/>
      <c r="AJ85" s="480"/>
      <c r="AK85" s="557"/>
      <c r="AL85" s="557"/>
      <c r="AM85" s="557"/>
      <c r="AN85" s="482"/>
      <c r="AO85" s="609" t="str">
        <f>IF(AJ85="","",IF(AJ85="税抜",ROUNDDOWN(Y85*AE85*1.08,0),IF(AJ85="税込",ROUNDDOWN(Y85*AE85,0))))</f>
        <v/>
      </c>
      <c r="AP85" s="609"/>
      <c r="AQ85" s="609"/>
      <c r="AR85" s="609"/>
      <c r="AS85" s="609"/>
      <c r="AT85" s="609"/>
      <c r="AU85" s="610"/>
      <c r="AV85" s="417"/>
      <c r="AW85" s="418"/>
      <c r="AX85" s="418"/>
      <c r="AY85" s="418"/>
      <c r="AZ85" s="418"/>
      <c r="BA85" s="418"/>
      <c r="BB85" s="418"/>
      <c r="BC85" s="418"/>
      <c r="BD85" s="418"/>
      <c r="BE85" s="419"/>
    </row>
    <row r="86" spans="2:57" ht="13" customHeight="1">
      <c r="B86" s="573"/>
      <c r="C86" s="574"/>
      <c r="D86" s="631"/>
      <c r="E86" s="632"/>
      <c r="F86" s="758"/>
      <c r="G86" s="759"/>
      <c r="H86" s="759"/>
      <c r="I86" s="759"/>
      <c r="J86" s="759"/>
      <c r="K86" s="759"/>
      <c r="L86" s="759"/>
      <c r="M86" s="759"/>
      <c r="N86" s="759"/>
      <c r="O86" s="759"/>
      <c r="P86" s="759"/>
      <c r="Q86" s="759"/>
      <c r="R86" s="759"/>
      <c r="S86" s="759"/>
      <c r="T86" s="759"/>
      <c r="U86" s="759"/>
      <c r="V86" s="759"/>
      <c r="W86" s="759"/>
      <c r="X86" s="759"/>
      <c r="Y86" s="732"/>
      <c r="Z86" s="732"/>
      <c r="AA86" s="732"/>
      <c r="AB86" s="732"/>
      <c r="AC86" s="732"/>
      <c r="AD86" s="732"/>
      <c r="AE86" s="608"/>
      <c r="AF86" s="608"/>
      <c r="AG86" s="608"/>
      <c r="AH86" s="608"/>
      <c r="AI86" s="608"/>
      <c r="AJ86" s="480"/>
      <c r="AK86" s="557"/>
      <c r="AL86" s="557"/>
      <c r="AM86" s="557"/>
      <c r="AN86" s="482"/>
      <c r="AO86" s="609" t="str">
        <f>IF(AJ86="","",IF(AJ86="税抜",ROUNDDOWN(Y86*AE86*1.08,0),IF(AJ86="税込",ROUNDDOWN(Y86*AE86,0))))</f>
        <v/>
      </c>
      <c r="AP86" s="609"/>
      <c r="AQ86" s="609"/>
      <c r="AR86" s="609"/>
      <c r="AS86" s="609"/>
      <c r="AT86" s="609"/>
      <c r="AU86" s="610"/>
      <c r="AV86" s="417"/>
      <c r="AW86" s="418"/>
      <c r="AX86" s="418"/>
      <c r="AY86" s="418"/>
      <c r="AZ86" s="418"/>
      <c r="BA86" s="418"/>
      <c r="BB86" s="418"/>
      <c r="BC86" s="418"/>
      <c r="BD86" s="418"/>
      <c r="BE86" s="419"/>
    </row>
    <row r="87" spans="2:57" ht="13" customHeight="1">
      <c r="B87" s="573"/>
      <c r="C87" s="574"/>
      <c r="D87" s="631"/>
      <c r="E87" s="632"/>
      <c r="F87" s="605"/>
      <c r="G87" s="856"/>
      <c r="H87" s="856"/>
      <c r="I87" s="856"/>
      <c r="J87" s="856"/>
      <c r="K87" s="856"/>
      <c r="L87" s="856"/>
      <c r="M87" s="856"/>
      <c r="N87" s="856"/>
      <c r="O87" s="856"/>
      <c r="P87" s="856"/>
      <c r="Q87" s="856"/>
      <c r="R87" s="856"/>
      <c r="S87" s="856"/>
      <c r="T87" s="856"/>
      <c r="U87" s="856"/>
      <c r="V87" s="856"/>
      <c r="W87" s="856"/>
      <c r="X87" s="607"/>
      <c r="Y87" s="732"/>
      <c r="Z87" s="732"/>
      <c r="AA87" s="732"/>
      <c r="AB87" s="732"/>
      <c r="AC87" s="732"/>
      <c r="AD87" s="732"/>
      <c r="AE87" s="608"/>
      <c r="AF87" s="608"/>
      <c r="AG87" s="608"/>
      <c r="AH87" s="608"/>
      <c r="AI87" s="608"/>
      <c r="AJ87" s="480"/>
      <c r="AK87" s="557"/>
      <c r="AL87" s="557"/>
      <c r="AM87" s="557"/>
      <c r="AN87" s="482"/>
      <c r="AO87" s="609" t="str">
        <f t="shared" ref="AO87:AO114" si="4">IF(AJ87="","",IF(AJ87="税抜",ROUNDDOWN(Y87*AE87*1.08,0),IF(AJ87="税込",ROUNDDOWN(Y87*AE87,0))))</f>
        <v/>
      </c>
      <c r="AP87" s="609"/>
      <c r="AQ87" s="609"/>
      <c r="AR87" s="609"/>
      <c r="AS87" s="609"/>
      <c r="AT87" s="609"/>
      <c r="AU87" s="610"/>
      <c r="AV87" s="417"/>
      <c r="AW87" s="418"/>
      <c r="AX87" s="418"/>
      <c r="AY87" s="418"/>
      <c r="AZ87" s="418"/>
      <c r="BA87" s="418"/>
      <c r="BB87" s="418"/>
      <c r="BC87" s="418"/>
      <c r="BD87" s="418"/>
      <c r="BE87" s="419"/>
    </row>
    <row r="88" spans="2:57" ht="13" customHeight="1">
      <c r="B88" s="573"/>
      <c r="C88" s="574"/>
      <c r="D88" s="631"/>
      <c r="E88" s="632"/>
      <c r="F88" s="758"/>
      <c r="G88" s="759"/>
      <c r="H88" s="759"/>
      <c r="I88" s="759"/>
      <c r="J88" s="759"/>
      <c r="K88" s="759"/>
      <c r="L88" s="759"/>
      <c r="M88" s="759"/>
      <c r="N88" s="759"/>
      <c r="O88" s="759"/>
      <c r="P88" s="759"/>
      <c r="Q88" s="759"/>
      <c r="R88" s="759"/>
      <c r="S88" s="759"/>
      <c r="T88" s="759"/>
      <c r="U88" s="759"/>
      <c r="V88" s="759"/>
      <c r="W88" s="759"/>
      <c r="X88" s="759"/>
      <c r="Y88" s="732"/>
      <c r="Z88" s="732"/>
      <c r="AA88" s="732"/>
      <c r="AB88" s="732"/>
      <c r="AC88" s="732"/>
      <c r="AD88" s="732"/>
      <c r="AE88" s="608"/>
      <c r="AF88" s="608"/>
      <c r="AG88" s="608"/>
      <c r="AH88" s="608"/>
      <c r="AI88" s="608"/>
      <c r="AJ88" s="480"/>
      <c r="AK88" s="557"/>
      <c r="AL88" s="557"/>
      <c r="AM88" s="557"/>
      <c r="AN88" s="482"/>
      <c r="AO88" s="609" t="str">
        <f t="shared" si="4"/>
        <v/>
      </c>
      <c r="AP88" s="609"/>
      <c r="AQ88" s="609"/>
      <c r="AR88" s="609"/>
      <c r="AS88" s="609"/>
      <c r="AT88" s="609"/>
      <c r="AU88" s="610"/>
      <c r="AV88" s="417"/>
      <c r="AW88" s="418"/>
      <c r="AX88" s="418"/>
      <c r="AY88" s="418"/>
      <c r="AZ88" s="418"/>
      <c r="BA88" s="418"/>
      <c r="BB88" s="418"/>
      <c r="BC88" s="418"/>
      <c r="BD88" s="418"/>
      <c r="BE88" s="419"/>
    </row>
    <row r="89" spans="2:57" ht="13" customHeight="1">
      <c r="B89" s="573"/>
      <c r="C89" s="574"/>
      <c r="D89" s="631"/>
      <c r="E89" s="632"/>
      <c r="F89" s="758"/>
      <c r="G89" s="759"/>
      <c r="H89" s="759"/>
      <c r="I89" s="759"/>
      <c r="J89" s="759"/>
      <c r="K89" s="759"/>
      <c r="L89" s="759"/>
      <c r="M89" s="759"/>
      <c r="N89" s="759"/>
      <c r="O89" s="759"/>
      <c r="P89" s="759"/>
      <c r="Q89" s="759"/>
      <c r="R89" s="759"/>
      <c r="S89" s="759"/>
      <c r="T89" s="759"/>
      <c r="U89" s="759"/>
      <c r="V89" s="759"/>
      <c r="W89" s="759"/>
      <c r="X89" s="759"/>
      <c r="Y89" s="732"/>
      <c r="Z89" s="732"/>
      <c r="AA89" s="732"/>
      <c r="AB89" s="732"/>
      <c r="AC89" s="732"/>
      <c r="AD89" s="732"/>
      <c r="AE89" s="608"/>
      <c r="AF89" s="608"/>
      <c r="AG89" s="608"/>
      <c r="AH89" s="608"/>
      <c r="AI89" s="608"/>
      <c r="AJ89" s="480"/>
      <c r="AK89" s="557"/>
      <c r="AL89" s="557"/>
      <c r="AM89" s="557"/>
      <c r="AN89" s="482"/>
      <c r="AO89" s="609" t="str">
        <f t="shared" si="4"/>
        <v/>
      </c>
      <c r="AP89" s="609"/>
      <c r="AQ89" s="609"/>
      <c r="AR89" s="609"/>
      <c r="AS89" s="609"/>
      <c r="AT89" s="609"/>
      <c r="AU89" s="610"/>
      <c r="AV89" s="417"/>
      <c r="AW89" s="418"/>
      <c r="AX89" s="418"/>
      <c r="AY89" s="418"/>
      <c r="AZ89" s="418"/>
      <c r="BA89" s="418"/>
      <c r="BB89" s="418"/>
      <c r="BC89" s="418"/>
      <c r="BD89" s="418"/>
      <c r="BE89" s="419"/>
    </row>
    <row r="90" spans="2:57" ht="13" customHeight="1">
      <c r="B90" s="573"/>
      <c r="C90" s="574"/>
      <c r="D90" s="631"/>
      <c r="E90" s="632"/>
      <c r="F90" s="758"/>
      <c r="G90" s="759"/>
      <c r="H90" s="759"/>
      <c r="I90" s="759"/>
      <c r="J90" s="759"/>
      <c r="K90" s="759"/>
      <c r="L90" s="759"/>
      <c r="M90" s="759"/>
      <c r="N90" s="759"/>
      <c r="O90" s="759"/>
      <c r="P90" s="759"/>
      <c r="Q90" s="759"/>
      <c r="R90" s="759"/>
      <c r="S90" s="759"/>
      <c r="T90" s="759"/>
      <c r="U90" s="759"/>
      <c r="V90" s="759"/>
      <c r="W90" s="759"/>
      <c r="X90" s="759"/>
      <c r="Y90" s="732"/>
      <c r="Z90" s="732"/>
      <c r="AA90" s="732"/>
      <c r="AB90" s="732"/>
      <c r="AC90" s="732"/>
      <c r="AD90" s="732"/>
      <c r="AE90" s="608"/>
      <c r="AF90" s="608"/>
      <c r="AG90" s="608"/>
      <c r="AH90" s="608"/>
      <c r="AI90" s="608"/>
      <c r="AJ90" s="480"/>
      <c r="AK90" s="557"/>
      <c r="AL90" s="557"/>
      <c r="AM90" s="557"/>
      <c r="AN90" s="482"/>
      <c r="AO90" s="609" t="str">
        <f t="shared" si="4"/>
        <v/>
      </c>
      <c r="AP90" s="609"/>
      <c r="AQ90" s="609"/>
      <c r="AR90" s="609"/>
      <c r="AS90" s="609"/>
      <c r="AT90" s="609"/>
      <c r="AU90" s="610"/>
      <c r="AV90" s="417"/>
      <c r="AW90" s="418"/>
      <c r="AX90" s="418"/>
      <c r="AY90" s="418"/>
      <c r="AZ90" s="418"/>
      <c r="BA90" s="418"/>
      <c r="BB90" s="418"/>
      <c r="BC90" s="418"/>
      <c r="BD90" s="418"/>
      <c r="BE90" s="419"/>
    </row>
    <row r="91" spans="2:57" ht="13" customHeight="1">
      <c r="B91" s="573"/>
      <c r="C91" s="574"/>
      <c r="D91" s="631"/>
      <c r="E91" s="632"/>
      <c r="F91" s="758"/>
      <c r="G91" s="759"/>
      <c r="H91" s="759"/>
      <c r="I91" s="759"/>
      <c r="J91" s="759"/>
      <c r="K91" s="759"/>
      <c r="L91" s="759"/>
      <c r="M91" s="759"/>
      <c r="N91" s="759"/>
      <c r="O91" s="759"/>
      <c r="P91" s="759"/>
      <c r="Q91" s="759"/>
      <c r="R91" s="759"/>
      <c r="S91" s="759"/>
      <c r="T91" s="759"/>
      <c r="U91" s="759"/>
      <c r="V91" s="759"/>
      <c r="W91" s="759"/>
      <c r="X91" s="759"/>
      <c r="Y91" s="732"/>
      <c r="Z91" s="732"/>
      <c r="AA91" s="732"/>
      <c r="AB91" s="732"/>
      <c r="AC91" s="732"/>
      <c r="AD91" s="732"/>
      <c r="AE91" s="608"/>
      <c r="AF91" s="608"/>
      <c r="AG91" s="608"/>
      <c r="AH91" s="608"/>
      <c r="AI91" s="608"/>
      <c r="AJ91" s="480"/>
      <c r="AK91" s="557"/>
      <c r="AL91" s="557"/>
      <c r="AM91" s="557"/>
      <c r="AN91" s="482"/>
      <c r="AO91" s="609" t="str">
        <f t="shared" si="4"/>
        <v/>
      </c>
      <c r="AP91" s="609"/>
      <c r="AQ91" s="609"/>
      <c r="AR91" s="609"/>
      <c r="AS91" s="609"/>
      <c r="AT91" s="609"/>
      <c r="AU91" s="610"/>
      <c r="AV91" s="417"/>
      <c r="AW91" s="418"/>
      <c r="AX91" s="418"/>
      <c r="AY91" s="418"/>
      <c r="AZ91" s="418"/>
      <c r="BA91" s="418"/>
      <c r="BB91" s="418"/>
      <c r="BC91" s="418"/>
      <c r="BD91" s="418"/>
      <c r="BE91" s="419"/>
    </row>
    <row r="92" spans="2:57" ht="13" customHeight="1">
      <c r="B92" s="573"/>
      <c r="C92" s="574"/>
      <c r="D92" s="631"/>
      <c r="E92" s="632"/>
      <c r="F92" s="758"/>
      <c r="G92" s="759"/>
      <c r="H92" s="759"/>
      <c r="I92" s="759"/>
      <c r="J92" s="759"/>
      <c r="K92" s="759"/>
      <c r="L92" s="759"/>
      <c r="M92" s="759"/>
      <c r="N92" s="759"/>
      <c r="O92" s="759"/>
      <c r="P92" s="759"/>
      <c r="Q92" s="759"/>
      <c r="R92" s="759"/>
      <c r="S92" s="759"/>
      <c r="T92" s="759"/>
      <c r="U92" s="759"/>
      <c r="V92" s="759"/>
      <c r="W92" s="759"/>
      <c r="X92" s="759"/>
      <c r="Y92" s="732"/>
      <c r="Z92" s="732"/>
      <c r="AA92" s="732"/>
      <c r="AB92" s="732"/>
      <c r="AC92" s="732"/>
      <c r="AD92" s="732"/>
      <c r="AE92" s="608"/>
      <c r="AF92" s="608"/>
      <c r="AG92" s="608"/>
      <c r="AH92" s="608"/>
      <c r="AI92" s="608"/>
      <c r="AJ92" s="480"/>
      <c r="AK92" s="557"/>
      <c r="AL92" s="557"/>
      <c r="AM92" s="557"/>
      <c r="AN92" s="482"/>
      <c r="AO92" s="609" t="str">
        <f t="shared" si="4"/>
        <v/>
      </c>
      <c r="AP92" s="609"/>
      <c r="AQ92" s="609"/>
      <c r="AR92" s="609"/>
      <c r="AS92" s="609"/>
      <c r="AT92" s="609"/>
      <c r="AU92" s="610"/>
      <c r="AV92" s="417"/>
      <c r="AW92" s="418"/>
      <c r="AX92" s="418"/>
      <c r="AY92" s="418"/>
      <c r="AZ92" s="418"/>
      <c r="BA92" s="418"/>
      <c r="BB92" s="418"/>
      <c r="BC92" s="418"/>
      <c r="BD92" s="418"/>
      <c r="BE92" s="419"/>
    </row>
    <row r="93" spans="2:57" ht="13" customHeight="1">
      <c r="B93" s="573"/>
      <c r="C93" s="574"/>
      <c r="D93" s="631"/>
      <c r="E93" s="632"/>
      <c r="F93" s="758"/>
      <c r="G93" s="759"/>
      <c r="H93" s="759"/>
      <c r="I93" s="759"/>
      <c r="J93" s="759"/>
      <c r="K93" s="759"/>
      <c r="L93" s="759"/>
      <c r="M93" s="759"/>
      <c r="N93" s="759"/>
      <c r="O93" s="759"/>
      <c r="P93" s="759"/>
      <c r="Q93" s="759"/>
      <c r="R93" s="759"/>
      <c r="S93" s="759"/>
      <c r="T93" s="759"/>
      <c r="U93" s="759"/>
      <c r="V93" s="759"/>
      <c r="W93" s="759"/>
      <c r="X93" s="759"/>
      <c r="Y93" s="732"/>
      <c r="Z93" s="732"/>
      <c r="AA93" s="732"/>
      <c r="AB93" s="732"/>
      <c r="AC93" s="732"/>
      <c r="AD93" s="732"/>
      <c r="AE93" s="608"/>
      <c r="AF93" s="608"/>
      <c r="AG93" s="608"/>
      <c r="AH93" s="608"/>
      <c r="AI93" s="608"/>
      <c r="AJ93" s="480"/>
      <c r="AK93" s="557"/>
      <c r="AL93" s="557"/>
      <c r="AM93" s="557"/>
      <c r="AN93" s="482"/>
      <c r="AO93" s="609" t="str">
        <f t="shared" si="4"/>
        <v/>
      </c>
      <c r="AP93" s="609"/>
      <c r="AQ93" s="609"/>
      <c r="AR93" s="609"/>
      <c r="AS93" s="609"/>
      <c r="AT93" s="609"/>
      <c r="AU93" s="610"/>
      <c r="AV93" s="417"/>
      <c r="AW93" s="418"/>
      <c r="AX93" s="418"/>
      <c r="AY93" s="418"/>
      <c r="AZ93" s="418"/>
      <c r="BA93" s="418"/>
      <c r="BB93" s="418"/>
      <c r="BC93" s="418"/>
      <c r="BD93" s="418"/>
      <c r="BE93" s="419"/>
    </row>
    <row r="94" spans="2:57" ht="13" customHeight="1">
      <c r="B94" s="573"/>
      <c r="C94" s="574"/>
      <c r="D94" s="631"/>
      <c r="E94" s="632"/>
      <c r="F94" s="605"/>
      <c r="G94" s="856"/>
      <c r="H94" s="856"/>
      <c r="I94" s="856"/>
      <c r="J94" s="856"/>
      <c r="K94" s="856"/>
      <c r="L94" s="856"/>
      <c r="M94" s="856"/>
      <c r="N94" s="856"/>
      <c r="O94" s="856"/>
      <c r="P94" s="856"/>
      <c r="Q94" s="856"/>
      <c r="R94" s="856"/>
      <c r="S94" s="856"/>
      <c r="T94" s="856"/>
      <c r="U94" s="856"/>
      <c r="V94" s="856"/>
      <c r="W94" s="856"/>
      <c r="X94" s="607"/>
      <c r="Y94" s="732"/>
      <c r="Z94" s="732"/>
      <c r="AA94" s="732"/>
      <c r="AB94" s="732"/>
      <c r="AC94" s="732"/>
      <c r="AD94" s="732"/>
      <c r="AE94" s="608"/>
      <c r="AF94" s="608"/>
      <c r="AG94" s="608"/>
      <c r="AH94" s="608"/>
      <c r="AI94" s="608"/>
      <c r="AJ94" s="480"/>
      <c r="AK94" s="557"/>
      <c r="AL94" s="557"/>
      <c r="AM94" s="557"/>
      <c r="AN94" s="482"/>
      <c r="AO94" s="609" t="str">
        <f t="shared" si="4"/>
        <v/>
      </c>
      <c r="AP94" s="609"/>
      <c r="AQ94" s="609"/>
      <c r="AR94" s="609"/>
      <c r="AS94" s="609"/>
      <c r="AT94" s="609"/>
      <c r="AU94" s="610"/>
      <c r="AV94" s="417"/>
      <c r="AW94" s="418"/>
      <c r="AX94" s="418"/>
      <c r="AY94" s="418"/>
      <c r="AZ94" s="418"/>
      <c r="BA94" s="418"/>
      <c r="BB94" s="418"/>
      <c r="BC94" s="418"/>
      <c r="BD94" s="418"/>
      <c r="BE94" s="419"/>
    </row>
    <row r="95" spans="2:57" ht="13" customHeight="1">
      <c r="B95" s="573"/>
      <c r="C95" s="574"/>
      <c r="D95" s="631"/>
      <c r="E95" s="632"/>
      <c r="F95" s="605"/>
      <c r="G95" s="856"/>
      <c r="H95" s="856"/>
      <c r="I95" s="856"/>
      <c r="J95" s="856"/>
      <c r="K95" s="856"/>
      <c r="L95" s="856"/>
      <c r="M95" s="856"/>
      <c r="N95" s="856"/>
      <c r="O95" s="856"/>
      <c r="P95" s="856"/>
      <c r="Q95" s="856"/>
      <c r="R95" s="856"/>
      <c r="S95" s="856"/>
      <c r="T95" s="856"/>
      <c r="U95" s="856"/>
      <c r="V95" s="856"/>
      <c r="W95" s="856"/>
      <c r="X95" s="607"/>
      <c r="Y95" s="732"/>
      <c r="Z95" s="732"/>
      <c r="AA95" s="732"/>
      <c r="AB95" s="732"/>
      <c r="AC95" s="732"/>
      <c r="AD95" s="732"/>
      <c r="AE95" s="608"/>
      <c r="AF95" s="608"/>
      <c r="AG95" s="608"/>
      <c r="AH95" s="608"/>
      <c r="AI95" s="608"/>
      <c r="AJ95" s="480"/>
      <c r="AK95" s="557"/>
      <c r="AL95" s="557"/>
      <c r="AM95" s="557"/>
      <c r="AN95" s="482"/>
      <c r="AO95" s="609" t="str">
        <f t="shared" si="4"/>
        <v/>
      </c>
      <c r="AP95" s="609"/>
      <c r="AQ95" s="609"/>
      <c r="AR95" s="609"/>
      <c r="AS95" s="609"/>
      <c r="AT95" s="609"/>
      <c r="AU95" s="610"/>
      <c r="AV95" s="417"/>
      <c r="AW95" s="418"/>
      <c r="AX95" s="418"/>
      <c r="AY95" s="418"/>
      <c r="AZ95" s="418"/>
      <c r="BA95" s="418"/>
      <c r="BB95" s="418"/>
      <c r="BC95" s="418"/>
      <c r="BD95" s="418"/>
      <c r="BE95" s="419"/>
    </row>
    <row r="96" spans="2:57" ht="13" customHeight="1">
      <c r="B96" s="573"/>
      <c r="C96" s="574"/>
      <c r="D96" s="631"/>
      <c r="E96" s="632"/>
      <c r="F96" s="605"/>
      <c r="G96" s="856"/>
      <c r="H96" s="856"/>
      <c r="I96" s="856"/>
      <c r="J96" s="856"/>
      <c r="K96" s="856"/>
      <c r="L96" s="856"/>
      <c r="M96" s="856"/>
      <c r="N96" s="856"/>
      <c r="O96" s="856"/>
      <c r="P96" s="856"/>
      <c r="Q96" s="856"/>
      <c r="R96" s="856"/>
      <c r="S96" s="856"/>
      <c r="T96" s="856"/>
      <c r="U96" s="856"/>
      <c r="V96" s="856"/>
      <c r="W96" s="856"/>
      <c r="X96" s="607"/>
      <c r="Y96" s="732"/>
      <c r="Z96" s="732"/>
      <c r="AA96" s="732"/>
      <c r="AB96" s="732"/>
      <c r="AC96" s="732"/>
      <c r="AD96" s="732"/>
      <c r="AE96" s="608"/>
      <c r="AF96" s="608"/>
      <c r="AG96" s="608"/>
      <c r="AH96" s="608"/>
      <c r="AI96" s="608"/>
      <c r="AJ96" s="480"/>
      <c r="AK96" s="557"/>
      <c r="AL96" s="557"/>
      <c r="AM96" s="557"/>
      <c r="AN96" s="482"/>
      <c r="AO96" s="609" t="str">
        <f t="shared" si="4"/>
        <v/>
      </c>
      <c r="AP96" s="609"/>
      <c r="AQ96" s="609"/>
      <c r="AR96" s="609"/>
      <c r="AS96" s="609"/>
      <c r="AT96" s="609"/>
      <c r="AU96" s="610"/>
      <c r="AV96" s="417"/>
      <c r="AW96" s="418"/>
      <c r="AX96" s="418"/>
      <c r="AY96" s="418"/>
      <c r="AZ96" s="418"/>
      <c r="BA96" s="418"/>
      <c r="BB96" s="418"/>
      <c r="BC96" s="418"/>
      <c r="BD96" s="418"/>
      <c r="BE96" s="419"/>
    </row>
    <row r="97" spans="2:57" ht="13" customHeight="1">
      <c r="B97" s="573"/>
      <c r="C97" s="574"/>
      <c r="D97" s="631"/>
      <c r="E97" s="632"/>
      <c r="F97" s="605"/>
      <c r="G97" s="856"/>
      <c r="H97" s="856"/>
      <c r="I97" s="856"/>
      <c r="J97" s="856"/>
      <c r="K97" s="856"/>
      <c r="L97" s="856"/>
      <c r="M97" s="856"/>
      <c r="N97" s="856"/>
      <c r="O97" s="856"/>
      <c r="P97" s="856"/>
      <c r="Q97" s="856"/>
      <c r="R97" s="856"/>
      <c r="S97" s="856"/>
      <c r="T97" s="856"/>
      <c r="U97" s="856"/>
      <c r="V97" s="856"/>
      <c r="W97" s="856"/>
      <c r="X97" s="607"/>
      <c r="Y97" s="732"/>
      <c r="Z97" s="732"/>
      <c r="AA97" s="732"/>
      <c r="AB97" s="732"/>
      <c r="AC97" s="732"/>
      <c r="AD97" s="732"/>
      <c r="AE97" s="608"/>
      <c r="AF97" s="608"/>
      <c r="AG97" s="608"/>
      <c r="AH97" s="608"/>
      <c r="AI97" s="608"/>
      <c r="AJ97" s="480"/>
      <c r="AK97" s="557"/>
      <c r="AL97" s="557"/>
      <c r="AM97" s="557"/>
      <c r="AN97" s="482"/>
      <c r="AO97" s="609" t="str">
        <f t="shared" si="4"/>
        <v/>
      </c>
      <c r="AP97" s="609"/>
      <c r="AQ97" s="609"/>
      <c r="AR97" s="609"/>
      <c r="AS97" s="609"/>
      <c r="AT97" s="609"/>
      <c r="AU97" s="610"/>
      <c r="AV97" s="417"/>
      <c r="AW97" s="418"/>
      <c r="AX97" s="418"/>
      <c r="AY97" s="418"/>
      <c r="AZ97" s="418"/>
      <c r="BA97" s="418"/>
      <c r="BB97" s="418"/>
      <c r="BC97" s="418"/>
      <c r="BD97" s="418"/>
      <c r="BE97" s="419"/>
    </row>
    <row r="98" spans="2:57" ht="13" customHeight="1">
      <c r="B98" s="573"/>
      <c r="C98" s="574"/>
      <c r="D98" s="631"/>
      <c r="E98" s="632"/>
      <c r="F98" s="605"/>
      <c r="G98" s="856"/>
      <c r="H98" s="856"/>
      <c r="I98" s="856"/>
      <c r="J98" s="856"/>
      <c r="K98" s="856"/>
      <c r="L98" s="856"/>
      <c r="M98" s="856"/>
      <c r="N98" s="856"/>
      <c r="O98" s="856"/>
      <c r="P98" s="856"/>
      <c r="Q98" s="856"/>
      <c r="R98" s="856"/>
      <c r="S98" s="856"/>
      <c r="T98" s="856"/>
      <c r="U98" s="856"/>
      <c r="V98" s="856"/>
      <c r="W98" s="856"/>
      <c r="X98" s="607"/>
      <c r="Y98" s="732"/>
      <c r="Z98" s="732"/>
      <c r="AA98" s="732"/>
      <c r="AB98" s="732"/>
      <c r="AC98" s="732"/>
      <c r="AD98" s="732"/>
      <c r="AE98" s="608"/>
      <c r="AF98" s="608"/>
      <c r="AG98" s="608"/>
      <c r="AH98" s="608"/>
      <c r="AI98" s="608"/>
      <c r="AJ98" s="480"/>
      <c r="AK98" s="557"/>
      <c r="AL98" s="557"/>
      <c r="AM98" s="557"/>
      <c r="AN98" s="482"/>
      <c r="AO98" s="609" t="str">
        <f t="shared" si="4"/>
        <v/>
      </c>
      <c r="AP98" s="609"/>
      <c r="AQ98" s="609"/>
      <c r="AR98" s="609"/>
      <c r="AS98" s="609"/>
      <c r="AT98" s="609"/>
      <c r="AU98" s="610"/>
      <c r="AV98" s="417"/>
      <c r="AW98" s="418"/>
      <c r="AX98" s="418"/>
      <c r="AY98" s="418"/>
      <c r="AZ98" s="418"/>
      <c r="BA98" s="418"/>
      <c r="BB98" s="418"/>
      <c r="BC98" s="418"/>
      <c r="BD98" s="418"/>
      <c r="BE98" s="419"/>
    </row>
    <row r="99" spans="2:57" ht="13" customHeight="1">
      <c r="B99" s="573"/>
      <c r="C99" s="574"/>
      <c r="D99" s="631"/>
      <c r="E99" s="632"/>
      <c r="F99" s="605"/>
      <c r="G99" s="856"/>
      <c r="H99" s="856"/>
      <c r="I99" s="856"/>
      <c r="J99" s="856"/>
      <c r="K99" s="856"/>
      <c r="L99" s="856"/>
      <c r="M99" s="856"/>
      <c r="N99" s="856"/>
      <c r="O99" s="856"/>
      <c r="P99" s="856"/>
      <c r="Q99" s="856"/>
      <c r="R99" s="856"/>
      <c r="S99" s="856"/>
      <c r="T99" s="856"/>
      <c r="U99" s="856"/>
      <c r="V99" s="856"/>
      <c r="W99" s="856"/>
      <c r="X99" s="607"/>
      <c r="Y99" s="732"/>
      <c r="Z99" s="732"/>
      <c r="AA99" s="732"/>
      <c r="AB99" s="732"/>
      <c r="AC99" s="732"/>
      <c r="AD99" s="732"/>
      <c r="AE99" s="608"/>
      <c r="AF99" s="608"/>
      <c r="AG99" s="608"/>
      <c r="AH99" s="608"/>
      <c r="AI99" s="608"/>
      <c r="AJ99" s="480"/>
      <c r="AK99" s="557"/>
      <c r="AL99" s="557"/>
      <c r="AM99" s="557"/>
      <c r="AN99" s="482"/>
      <c r="AO99" s="609" t="str">
        <f t="shared" si="4"/>
        <v/>
      </c>
      <c r="AP99" s="609"/>
      <c r="AQ99" s="609"/>
      <c r="AR99" s="609"/>
      <c r="AS99" s="609"/>
      <c r="AT99" s="609"/>
      <c r="AU99" s="610"/>
      <c r="AV99" s="417"/>
      <c r="AW99" s="418"/>
      <c r="AX99" s="418"/>
      <c r="AY99" s="418"/>
      <c r="AZ99" s="418"/>
      <c r="BA99" s="418"/>
      <c r="BB99" s="418"/>
      <c r="BC99" s="418"/>
      <c r="BD99" s="418"/>
      <c r="BE99" s="419"/>
    </row>
    <row r="100" spans="2:57" ht="13" customHeight="1">
      <c r="B100" s="573"/>
      <c r="C100" s="574"/>
      <c r="D100" s="631"/>
      <c r="E100" s="632"/>
      <c r="F100" s="605"/>
      <c r="G100" s="856"/>
      <c r="H100" s="856"/>
      <c r="I100" s="856"/>
      <c r="J100" s="856"/>
      <c r="K100" s="856"/>
      <c r="L100" s="856"/>
      <c r="M100" s="856"/>
      <c r="N100" s="856"/>
      <c r="O100" s="856"/>
      <c r="P100" s="856"/>
      <c r="Q100" s="856"/>
      <c r="R100" s="856"/>
      <c r="S100" s="856"/>
      <c r="T100" s="856"/>
      <c r="U100" s="856"/>
      <c r="V100" s="856"/>
      <c r="W100" s="856"/>
      <c r="X100" s="607"/>
      <c r="Y100" s="732"/>
      <c r="Z100" s="732"/>
      <c r="AA100" s="732"/>
      <c r="AB100" s="732"/>
      <c r="AC100" s="732"/>
      <c r="AD100" s="732"/>
      <c r="AE100" s="608"/>
      <c r="AF100" s="608"/>
      <c r="AG100" s="608"/>
      <c r="AH100" s="608"/>
      <c r="AI100" s="608"/>
      <c r="AJ100" s="480"/>
      <c r="AK100" s="557"/>
      <c r="AL100" s="557"/>
      <c r="AM100" s="557"/>
      <c r="AN100" s="482"/>
      <c r="AO100" s="609" t="str">
        <f t="shared" si="4"/>
        <v/>
      </c>
      <c r="AP100" s="609"/>
      <c r="AQ100" s="609"/>
      <c r="AR100" s="609"/>
      <c r="AS100" s="609"/>
      <c r="AT100" s="609"/>
      <c r="AU100" s="610"/>
      <c r="AV100" s="417"/>
      <c r="AW100" s="418"/>
      <c r="AX100" s="418"/>
      <c r="AY100" s="418"/>
      <c r="AZ100" s="418"/>
      <c r="BA100" s="418"/>
      <c r="BB100" s="418"/>
      <c r="BC100" s="418"/>
      <c r="BD100" s="418"/>
      <c r="BE100" s="419"/>
    </row>
    <row r="101" spans="2:57" ht="13" customHeight="1">
      <c r="B101" s="573"/>
      <c r="C101" s="574"/>
      <c r="D101" s="631"/>
      <c r="E101" s="632"/>
      <c r="F101" s="605"/>
      <c r="G101" s="856"/>
      <c r="H101" s="856"/>
      <c r="I101" s="856"/>
      <c r="J101" s="856"/>
      <c r="K101" s="856"/>
      <c r="L101" s="856"/>
      <c r="M101" s="856"/>
      <c r="N101" s="856"/>
      <c r="O101" s="856"/>
      <c r="P101" s="856"/>
      <c r="Q101" s="856"/>
      <c r="R101" s="856"/>
      <c r="S101" s="856"/>
      <c r="T101" s="856"/>
      <c r="U101" s="856"/>
      <c r="V101" s="856"/>
      <c r="W101" s="856"/>
      <c r="X101" s="607"/>
      <c r="Y101" s="732"/>
      <c r="Z101" s="732"/>
      <c r="AA101" s="732"/>
      <c r="AB101" s="732"/>
      <c r="AC101" s="732"/>
      <c r="AD101" s="732"/>
      <c r="AE101" s="608"/>
      <c r="AF101" s="608"/>
      <c r="AG101" s="608"/>
      <c r="AH101" s="608"/>
      <c r="AI101" s="608"/>
      <c r="AJ101" s="480"/>
      <c r="AK101" s="557"/>
      <c r="AL101" s="557"/>
      <c r="AM101" s="557"/>
      <c r="AN101" s="482"/>
      <c r="AO101" s="609" t="str">
        <f t="shared" si="4"/>
        <v/>
      </c>
      <c r="AP101" s="609"/>
      <c r="AQ101" s="609"/>
      <c r="AR101" s="609"/>
      <c r="AS101" s="609"/>
      <c r="AT101" s="609"/>
      <c r="AU101" s="610"/>
      <c r="AV101" s="417"/>
      <c r="AW101" s="418"/>
      <c r="AX101" s="418"/>
      <c r="AY101" s="418"/>
      <c r="AZ101" s="418"/>
      <c r="BA101" s="418"/>
      <c r="BB101" s="418"/>
      <c r="BC101" s="418"/>
      <c r="BD101" s="418"/>
      <c r="BE101" s="419"/>
    </row>
    <row r="102" spans="2:57" ht="13" customHeight="1">
      <c r="B102" s="573"/>
      <c r="C102" s="574"/>
      <c r="D102" s="631"/>
      <c r="E102" s="632"/>
      <c r="F102" s="605"/>
      <c r="G102" s="856"/>
      <c r="H102" s="856"/>
      <c r="I102" s="856"/>
      <c r="J102" s="856"/>
      <c r="K102" s="856"/>
      <c r="L102" s="856"/>
      <c r="M102" s="856"/>
      <c r="N102" s="856"/>
      <c r="O102" s="856"/>
      <c r="P102" s="856"/>
      <c r="Q102" s="856"/>
      <c r="R102" s="856"/>
      <c r="S102" s="856"/>
      <c r="T102" s="856"/>
      <c r="U102" s="856"/>
      <c r="V102" s="856"/>
      <c r="W102" s="856"/>
      <c r="X102" s="607"/>
      <c r="Y102" s="732"/>
      <c r="Z102" s="732"/>
      <c r="AA102" s="732"/>
      <c r="AB102" s="732"/>
      <c r="AC102" s="732"/>
      <c r="AD102" s="732"/>
      <c r="AE102" s="608"/>
      <c r="AF102" s="608"/>
      <c r="AG102" s="608"/>
      <c r="AH102" s="608"/>
      <c r="AI102" s="608"/>
      <c r="AJ102" s="480"/>
      <c r="AK102" s="557"/>
      <c r="AL102" s="557"/>
      <c r="AM102" s="557"/>
      <c r="AN102" s="482"/>
      <c r="AO102" s="609" t="str">
        <f t="shared" si="4"/>
        <v/>
      </c>
      <c r="AP102" s="609"/>
      <c r="AQ102" s="609"/>
      <c r="AR102" s="609"/>
      <c r="AS102" s="609"/>
      <c r="AT102" s="609"/>
      <c r="AU102" s="610"/>
      <c r="AV102" s="417"/>
      <c r="AW102" s="418"/>
      <c r="AX102" s="418"/>
      <c r="AY102" s="418"/>
      <c r="AZ102" s="418"/>
      <c r="BA102" s="418"/>
      <c r="BB102" s="418"/>
      <c r="BC102" s="418"/>
      <c r="BD102" s="418"/>
      <c r="BE102" s="419"/>
    </row>
    <row r="103" spans="2:57" ht="13" customHeight="1">
      <c r="B103" s="573"/>
      <c r="C103" s="574"/>
      <c r="D103" s="631"/>
      <c r="E103" s="632"/>
      <c r="F103" s="605"/>
      <c r="G103" s="856"/>
      <c r="H103" s="856"/>
      <c r="I103" s="856"/>
      <c r="J103" s="856"/>
      <c r="K103" s="856"/>
      <c r="L103" s="856"/>
      <c r="M103" s="856"/>
      <c r="N103" s="856"/>
      <c r="O103" s="856"/>
      <c r="P103" s="856"/>
      <c r="Q103" s="856"/>
      <c r="R103" s="856"/>
      <c r="S103" s="856"/>
      <c r="T103" s="856"/>
      <c r="U103" s="856"/>
      <c r="V103" s="856"/>
      <c r="W103" s="856"/>
      <c r="X103" s="607"/>
      <c r="Y103" s="732"/>
      <c r="Z103" s="732"/>
      <c r="AA103" s="732"/>
      <c r="AB103" s="732"/>
      <c r="AC103" s="732"/>
      <c r="AD103" s="732"/>
      <c r="AE103" s="608"/>
      <c r="AF103" s="608"/>
      <c r="AG103" s="608"/>
      <c r="AH103" s="608"/>
      <c r="AI103" s="608"/>
      <c r="AJ103" s="480"/>
      <c r="AK103" s="557"/>
      <c r="AL103" s="557"/>
      <c r="AM103" s="557"/>
      <c r="AN103" s="482"/>
      <c r="AO103" s="609" t="str">
        <f t="shared" si="4"/>
        <v/>
      </c>
      <c r="AP103" s="609"/>
      <c r="AQ103" s="609"/>
      <c r="AR103" s="609"/>
      <c r="AS103" s="609"/>
      <c r="AT103" s="609"/>
      <c r="AU103" s="610"/>
      <c r="AV103" s="417"/>
      <c r="AW103" s="418"/>
      <c r="AX103" s="418"/>
      <c r="AY103" s="418"/>
      <c r="AZ103" s="418"/>
      <c r="BA103" s="418"/>
      <c r="BB103" s="418"/>
      <c r="BC103" s="418"/>
      <c r="BD103" s="418"/>
      <c r="BE103" s="419"/>
    </row>
    <row r="104" spans="2:57" ht="13" customHeight="1">
      <c r="B104" s="573"/>
      <c r="C104" s="574"/>
      <c r="D104" s="631"/>
      <c r="E104" s="632"/>
      <c r="F104" s="605"/>
      <c r="G104" s="856"/>
      <c r="H104" s="856"/>
      <c r="I104" s="856"/>
      <c r="J104" s="856"/>
      <c r="K104" s="856"/>
      <c r="L104" s="856"/>
      <c r="M104" s="856"/>
      <c r="N104" s="856"/>
      <c r="O104" s="856"/>
      <c r="P104" s="856"/>
      <c r="Q104" s="856"/>
      <c r="R104" s="856"/>
      <c r="S104" s="856"/>
      <c r="T104" s="856"/>
      <c r="U104" s="856"/>
      <c r="V104" s="856"/>
      <c r="W104" s="856"/>
      <c r="X104" s="607"/>
      <c r="Y104" s="732"/>
      <c r="Z104" s="732"/>
      <c r="AA104" s="732"/>
      <c r="AB104" s="732"/>
      <c r="AC104" s="732"/>
      <c r="AD104" s="732"/>
      <c r="AE104" s="608"/>
      <c r="AF104" s="608"/>
      <c r="AG104" s="608"/>
      <c r="AH104" s="608"/>
      <c r="AI104" s="608"/>
      <c r="AJ104" s="480"/>
      <c r="AK104" s="557"/>
      <c r="AL104" s="557"/>
      <c r="AM104" s="557"/>
      <c r="AN104" s="482"/>
      <c r="AO104" s="609" t="str">
        <f t="shared" si="4"/>
        <v/>
      </c>
      <c r="AP104" s="609"/>
      <c r="AQ104" s="609"/>
      <c r="AR104" s="609"/>
      <c r="AS104" s="609"/>
      <c r="AT104" s="609"/>
      <c r="AU104" s="610"/>
      <c r="AV104" s="417"/>
      <c r="AW104" s="418"/>
      <c r="AX104" s="418"/>
      <c r="AY104" s="418"/>
      <c r="AZ104" s="418"/>
      <c r="BA104" s="418"/>
      <c r="BB104" s="418"/>
      <c r="BC104" s="418"/>
      <c r="BD104" s="418"/>
      <c r="BE104" s="419"/>
    </row>
    <row r="105" spans="2:57" ht="13" customHeight="1">
      <c r="B105" s="573"/>
      <c r="C105" s="574"/>
      <c r="D105" s="631"/>
      <c r="E105" s="632"/>
      <c r="F105" s="605"/>
      <c r="G105" s="856"/>
      <c r="H105" s="856"/>
      <c r="I105" s="856"/>
      <c r="J105" s="856"/>
      <c r="K105" s="856"/>
      <c r="L105" s="856"/>
      <c r="M105" s="856"/>
      <c r="N105" s="856"/>
      <c r="O105" s="856"/>
      <c r="P105" s="856"/>
      <c r="Q105" s="856"/>
      <c r="R105" s="856"/>
      <c r="S105" s="856"/>
      <c r="T105" s="856"/>
      <c r="U105" s="856"/>
      <c r="V105" s="856"/>
      <c r="W105" s="856"/>
      <c r="X105" s="607"/>
      <c r="Y105" s="732"/>
      <c r="Z105" s="732"/>
      <c r="AA105" s="732"/>
      <c r="AB105" s="732"/>
      <c r="AC105" s="732"/>
      <c r="AD105" s="732"/>
      <c r="AE105" s="608"/>
      <c r="AF105" s="608"/>
      <c r="AG105" s="608"/>
      <c r="AH105" s="608"/>
      <c r="AI105" s="608"/>
      <c r="AJ105" s="480"/>
      <c r="AK105" s="557"/>
      <c r="AL105" s="557"/>
      <c r="AM105" s="557"/>
      <c r="AN105" s="482"/>
      <c r="AO105" s="609" t="str">
        <f t="shared" si="4"/>
        <v/>
      </c>
      <c r="AP105" s="609"/>
      <c r="AQ105" s="609"/>
      <c r="AR105" s="609"/>
      <c r="AS105" s="609"/>
      <c r="AT105" s="609"/>
      <c r="AU105" s="610"/>
      <c r="AV105" s="417"/>
      <c r="AW105" s="418"/>
      <c r="AX105" s="418"/>
      <c r="AY105" s="418"/>
      <c r="AZ105" s="418"/>
      <c r="BA105" s="418"/>
      <c r="BB105" s="418"/>
      <c r="BC105" s="418"/>
      <c r="BD105" s="418"/>
      <c r="BE105" s="419"/>
    </row>
    <row r="106" spans="2:57" ht="13" customHeight="1">
      <c r="B106" s="573"/>
      <c r="C106" s="574"/>
      <c r="D106" s="631"/>
      <c r="E106" s="632"/>
      <c r="F106" s="605"/>
      <c r="G106" s="856"/>
      <c r="H106" s="856"/>
      <c r="I106" s="856"/>
      <c r="J106" s="856"/>
      <c r="K106" s="856"/>
      <c r="L106" s="856"/>
      <c r="M106" s="856"/>
      <c r="N106" s="856"/>
      <c r="O106" s="856"/>
      <c r="P106" s="856"/>
      <c r="Q106" s="856"/>
      <c r="R106" s="856"/>
      <c r="S106" s="856"/>
      <c r="T106" s="856"/>
      <c r="U106" s="856"/>
      <c r="V106" s="856"/>
      <c r="W106" s="856"/>
      <c r="X106" s="607"/>
      <c r="Y106" s="732"/>
      <c r="Z106" s="732"/>
      <c r="AA106" s="732"/>
      <c r="AB106" s="732"/>
      <c r="AC106" s="732"/>
      <c r="AD106" s="732"/>
      <c r="AE106" s="608"/>
      <c r="AF106" s="608"/>
      <c r="AG106" s="608"/>
      <c r="AH106" s="608"/>
      <c r="AI106" s="608"/>
      <c r="AJ106" s="480"/>
      <c r="AK106" s="557"/>
      <c r="AL106" s="557"/>
      <c r="AM106" s="557"/>
      <c r="AN106" s="482"/>
      <c r="AO106" s="609" t="str">
        <f t="shared" si="4"/>
        <v/>
      </c>
      <c r="AP106" s="609"/>
      <c r="AQ106" s="609"/>
      <c r="AR106" s="609"/>
      <c r="AS106" s="609"/>
      <c r="AT106" s="609"/>
      <c r="AU106" s="610"/>
      <c r="AV106" s="417"/>
      <c r="AW106" s="418"/>
      <c r="AX106" s="418"/>
      <c r="AY106" s="418"/>
      <c r="AZ106" s="418"/>
      <c r="BA106" s="418"/>
      <c r="BB106" s="418"/>
      <c r="BC106" s="418"/>
      <c r="BD106" s="418"/>
      <c r="BE106" s="419"/>
    </row>
    <row r="107" spans="2:57" ht="13" customHeight="1">
      <c r="B107" s="573"/>
      <c r="C107" s="574"/>
      <c r="D107" s="631"/>
      <c r="E107" s="632"/>
      <c r="F107" s="605"/>
      <c r="G107" s="856"/>
      <c r="H107" s="856"/>
      <c r="I107" s="856"/>
      <c r="J107" s="856"/>
      <c r="K107" s="856"/>
      <c r="L107" s="856"/>
      <c r="M107" s="856"/>
      <c r="N107" s="856"/>
      <c r="O107" s="856"/>
      <c r="P107" s="856"/>
      <c r="Q107" s="856"/>
      <c r="R107" s="856"/>
      <c r="S107" s="856"/>
      <c r="T107" s="856"/>
      <c r="U107" s="856"/>
      <c r="V107" s="856"/>
      <c r="W107" s="856"/>
      <c r="X107" s="607"/>
      <c r="Y107" s="760"/>
      <c r="Z107" s="789"/>
      <c r="AA107" s="789"/>
      <c r="AB107" s="789"/>
      <c r="AC107" s="789"/>
      <c r="AD107" s="762"/>
      <c r="AE107" s="599"/>
      <c r="AF107" s="857"/>
      <c r="AG107" s="857"/>
      <c r="AH107" s="857"/>
      <c r="AI107" s="601"/>
      <c r="AJ107" s="480"/>
      <c r="AK107" s="557"/>
      <c r="AL107" s="557"/>
      <c r="AM107" s="557"/>
      <c r="AN107" s="482"/>
      <c r="AO107" s="609" t="str">
        <f t="shared" si="4"/>
        <v/>
      </c>
      <c r="AP107" s="609"/>
      <c r="AQ107" s="609"/>
      <c r="AR107" s="609"/>
      <c r="AS107" s="609"/>
      <c r="AT107" s="609"/>
      <c r="AU107" s="610"/>
      <c r="AV107" s="417"/>
      <c r="AW107" s="418"/>
      <c r="AX107" s="418"/>
      <c r="AY107" s="418"/>
      <c r="AZ107" s="418"/>
      <c r="BA107" s="418"/>
      <c r="BB107" s="418"/>
      <c r="BC107" s="418"/>
      <c r="BD107" s="418"/>
      <c r="BE107" s="419"/>
    </row>
    <row r="108" spans="2:57" ht="13" customHeight="1">
      <c r="B108" s="573"/>
      <c r="C108" s="574"/>
      <c r="D108" s="631"/>
      <c r="E108" s="632"/>
      <c r="F108" s="605"/>
      <c r="G108" s="856"/>
      <c r="H108" s="856"/>
      <c r="I108" s="856"/>
      <c r="J108" s="856"/>
      <c r="K108" s="856"/>
      <c r="L108" s="856"/>
      <c r="M108" s="856"/>
      <c r="N108" s="856"/>
      <c r="O108" s="856"/>
      <c r="P108" s="856"/>
      <c r="Q108" s="856"/>
      <c r="R108" s="856"/>
      <c r="S108" s="856"/>
      <c r="T108" s="856"/>
      <c r="U108" s="856"/>
      <c r="V108" s="856"/>
      <c r="W108" s="856"/>
      <c r="X108" s="607"/>
      <c r="Y108" s="760"/>
      <c r="Z108" s="789"/>
      <c r="AA108" s="789"/>
      <c r="AB108" s="789"/>
      <c r="AC108" s="789"/>
      <c r="AD108" s="762"/>
      <c r="AE108" s="599"/>
      <c r="AF108" s="857"/>
      <c r="AG108" s="857"/>
      <c r="AH108" s="857"/>
      <c r="AI108" s="601"/>
      <c r="AJ108" s="480"/>
      <c r="AK108" s="557"/>
      <c r="AL108" s="557"/>
      <c r="AM108" s="557"/>
      <c r="AN108" s="482"/>
      <c r="AO108" s="609" t="str">
        <f t="shared" si="4"/>
        <v/>
      </c>
      <c r="AP108" s="609"/>
      <c r="AQ108" s="609"/>
      <c r="AR108" s="609"/>
      <c r="AS108" s="609"/>
      <c r="AT108" s="609"/>
      <c r="AU108" s="610"/>
      <c r="AV108" s="417"/>
      <c r="AW108" s="418"/>
      <c r="AX108" s="418"/>
      <c r="AY108" s="418"/>
      <c r="AZ108" s="418"/>
      <c r="BA108" s="418"/>
      <c r="BB108" s="418"/>
      <c r="BC108" s="418"/>
      <c r="BD108" s="418"/>
      <c r="BE108" s="419"/>
    </row>
    <row r="109" spans="2:57" ht="13" customHeight="1">
      <c r="B109" s="573"/>
      <c r="C109" s="574"/>
      <c r="D109" s="631"/>
      <c r="E109" s="632"/>
      <c r="F109" s="605"/>
      <c r="G109" s="856"/>
      <c r="H109" s="856"/>
      <c r="I109" s="856"/>
      <c r="J109" s="856"/>
      <c r="K109" s="856"/>
      <c r="L109" s="856"/>
      <c r="M109" s="856"/>
      <c r="N109" s="856"/>
      <c r="O109" s="856"/>
      <c r="P109" s="856"/>
      <c r="Q109" s="856"/>
      <c r="R109" s="856"/>
      <c r="S109" s="856"/>
      <c r="T109" s="856"/>
      <c r="U109" s="856"/>
      <c r="V109" s="856"/>
      <c r="W109" s="856"/>
      <c r="X109" s="607"/>
      <c r="Y109" s="760"/>
      <c r="Z109" s="789"/>
      <c r="AA109" s="789"/>
      <c r="AB109" s="789"/>
      <c r="AC109" s="789"/>
      <c r="AD109" s="762"/>
      <c r="AE109" s="599"/>
      <c r="AF109" s="857"/>
      <c r="AG109" s="857"/>
      <c r="AH109" s="857"/>
      <c r="AI109" s="601"/>
      <c r="AJ109" s="480"/>
      <c r="AK109" s="557"/>
      <c r="AL109" s="557"/>
      <c r="AM109" s="557"/>
      <c r="AN109" s="482"/>
      <c r="AO109" s="609" t="str">
        <f t="shared" si="4"/>
        <v/>
      </c>
      <c r="AP109" s="609"/>
      <c r="AQ109" s="609"/>
      <c r="AR109" s="609"/>
      <c r="AS109" s="609"/>
      <c r="AT109" s="609"/>
      <c r="AU109" s="610"/>
      <c r="AV109" s="417"/>
      <c r="AW109" s="418"/>
      <c r="AX109" s="418"/>
      <c r="AY109" s="418"/>
      <c r="AZ109" s="418"/>
      <c r="BA109" s="418"/>
      <c r="BB109" s="418"/>
      <c r="BC109" s="418"/>
      <c r="BD109" s="418"/>
      <c r="BE109" s="419"/>
    </row>
    <row r="110" spans="2:57" ht="13" customHeight="1">
      <c r="B110" s="573"/>
      <c r="C110" s="574"/>
      <c r="D110" s="631"/>
      <c r="E110" s="632"/>
      <c r="F110" s="605"/>
      <c r="G110" s="856"/>
      <c r="H110" s="856"/>
      <c r="I110" s="856"/>
      <c r="J110" s="856"/>
      <c r="K110" s="856"/>
      <c r="L110" s="856"/>
      <c r="M110" s="856"/>
      <c r="N110" s="856"/>
      <c r="O110" s="856"/>
      <c r="P110" s="856"/>
      <c r="Q110" s="856"/>
      <c r="R110" s="856"/>
      <c r="S110" s="856"/>
      <c r="T110" s="856"/>
      <c r="U110" s="856"/>
      <c r="V110" s="856"/>
      <c r="W110" s="856"/>
      <c r="X110" s="607"/>
      <c r="Y110" s="760"/>
      <c r="Z110" s="789"/>
      <c r="AA110" s="789"/>
      <c r="AB110" s="789"/>
      <c r="AC110" s="789"/>
      <c r="AD110" s="762"/>
      <c r="AE110" s="599"/>
      <c r="AF110" s="857"/>
      <c r="AG110" s="857"/>
      <c r="AH110" s="857"/>
      <c r="AI110" s="601"/>
      <c r="AJ110" s="480"/>
      <c r="AK110" s="557"/>
      <c r="AL110" s="557"/>
      <c r="AM110" s="557"/>
      <c r="AN110" s="482"/>
      <c r="AO110" s="609" t="str">
        <f t="shared" si="4"/>
        <v/>
      </c>
      <c r="AP110" s="609"/>
      <c r="AQ110" s="609"/>
      <c r="AR110" s="609"/>
      <c r="AS110" s="609"/>
      <c r="AT110" s="609"/>
      <c r="AU110" s="610"/>
      <c r="AV110" s="417"/>
      <c r="AW110" s="418"/>
      <c r="AX110" s="418"/>
      <c r="AY110" s="418"/>
      <c r="AZ110" s="418"/>
      <c r="BA110" s="418"/>
      <c r="BB110" s="418"/>
      <c r="BC110" s="418"/>
      <c r="BD110" s="418"/>
      <c r="BE110" s="419"/>
    </row>
    <row r="111" spans="2:57" ht="13" customHeight="1">
      <c r="B111" s="573"/>
      <c r="C111" s="574"/>
      <c r="D111" s="631"/>
      <c r="E111" s="632"/>
      <c r="F111" s="605"/>
      <c r="G111" s="856"/>
      <c r="H111" s="856"/>
      <c r="I111" s="856"/>
      <c r="J111" s="856"/>
      <c r="K111" s="856"/>
      <c r="L111" s="856"/>
      <c r="M111" s="856"/>
      <c r="N111" s="856"/>
      <c r="O111" s="856"/>
      <c r="P111" s="856"/>
      <c r="Q111" s="856"/>
      <c r="R111" s="856"/>
      <c r="S111" s="856"/>
      <c r="T111" s="856"/>
      <c r="U111" s="856"/>
      <c r="V111" s="856"/>
      <c r="W111" s="856"/>
      <c r="X111" s="607"/>
      <c r="Y111" s="760"/>
      <c r="Z111" s="789"/>
      <c r="AA111" s="789"/>
      <c r="AB111" s="789"/>
      <c r="AC111" s="789"/>
      <c r="AD111" s="762"/>
      <c r="AE111" s="599"/>
      <c r="AF111" s="857"/>
      <c r="AG111" s="857"/>
      <c r="AH111" s="857"/>
      <c r="AI111" s="601"/>
      <c r="AJ111" s="480"/>
      <c r="AK111" s="557"/>
      <c r="AL111" s="557"/>
      <c r="AM111" s="557"/>
      <c r="AN111" s="482"/>
      <c r="AO111" s="609" t="str">
        <f t="shared" si="4"/>
        <v/>
      </c>
      <c r="AP111" s="609"/>
      <c r="AQ111" s="609"/>
      <c r="AR111" s="609"/>
      <c r="AS111" s="609"/>
      <c r="AT111" s="609"/>
      <c r="AU111" s="610"/>
      <c r="AV111" s="433" t="s">
        <v>177</v>
      </c>
      <c r="AW111" s="434"/>
      <c r="AX111" s="434"/>
      <c r="AY111" s="434"/>
      <c r="AZ111" s="434"/>
      <c r="BA111" s="434"/>
      <c r="BB111" s="434"/>
      <c r="BC111" s="434"/>
      <c r="BD111" s="434"/>
      <c r="BE111" s="435"/>
    </row>
    <row r="112" spans="2:57" ht="13" customHeight="1">
      <c r="B112" s="573"/>
      <c r="C112" s="574"/>
      <c r="D112" s="631"/>
      <c r="E112" s="632"/>
      <c r="F112" s="605"/>
      <c r="G112" s="856"/>
      <c r="H112" s="856"/>
      <c r="I112" s="856"/>
      <c r="J112" s="856"/>
      <c r="K112" s="856"/>
      <c r="L112" s="856"/>
      <c r="M112" s="856"/>
      <c r="N112" s="856"/>
      <c r="O112" s="856"/>
      <c r="P112" s="856"/>
      <c r="Q112" s="856"/>
      <c r="R112" s="856"/>
      <c r="S112" s="856"/>
      <c r="T112" s="856"/>
      <c r="U112" s="856"/>
      <c r="V112" s="856"/>
      <c r="W112" s="856"/>
      <c r="X112" s="607"/>
      <c r="Y112" s="760"/>
      <c r="Z112" s="789"/>
      <c r="AA112" s="789"/>
      <c r="AB112" s="789"/>
      <c r="AC112" s="789"/>
      <c r="AD112" s="762"/>
      <c r="AE112" s="599"/>
      <c r="AF112" s="857"/>
      <c r="AG112" s="857"/>
      <c r="AH112" s="857"/>
      <c r="AI112" s="601"/>
      <c r="AJ112" s="480"/>
      <c r="AK112" s="557"/>
      <c r="AL112" s="557"/>
      <c r="AM112" s="557"/>
      <c r="AN112" s="482"/>
      <c r="AO112" s="609" t="str">
        <f t="shared" si="4"/>
        <v/>
      </c>
      <c r="AP112" s="609"/>
      <c r="AQ112" s="609"/>
      <c r="AR112" s="609"/>
      <c r="AS112" s="609"/>
      <c r="AT112" s="609"/>
      <c r="AU112" s="610"/>
      <c r="AV112" s="417" t="s">
        <v>30</v>
      </c>
      <c r="AW112" s="418"/>
      <c r="AX112" s="430">
        <f>IFERROR(SUM(AO83:AU116),"")</f>
        <v>0</v>
      </c>
      <c r="AY112" s="430"/>
      <c r="AZ112" s="430"/>
      <c r="BA112" s="430"/>
      <c r="BB112" s="430"/>
      <c r="BC112" s="430"/>
      <c r="BD112" s="431" t="s">
        <v>27</v>
      </c>
      <c r="BE112" s="432"/>
    </row>
    <row r="113" spans="2:59" ht="13" customHeight="1">
      <c r="B113" s="573"/>
      <c r="C113" s="574"/>
      <c r="D113" s="631"/>
      <c r="E113" s="632"/>
      <c r="F113" s="605"/>
      <c r="G113" s="856"/>
      <c r="H113" s="856"/>
      <c r="I113" s="856"/>
      <c r="J113" s="856"/>
      <c r="K113" s="856"/>
      <c r="L113" s="856"/>
      <c r="M113" s="856"/>
      <c r="N113" s="856"/>
      <c r="O113" s="856"/>
      <c r="P113" s="856"/>
      <c r="Q113" s="856"/>
      <c r="R113" s="856"/>
      <c r="S113" s="856"/>
      <c r="T113" s="856"/>
      <c r="U113" s="856"/>
      <c r="V113" s="856"/>
      <c r="W113" s="856"/>
      <c r="X113" s="607"/>
      <c r="Y113" s="760"/>
      <c r="Z113" s="789"/>
      <c r="AA113" s="789"/>
      <c r="AB113" s="789"/>
      <c r="AC113" s="789"/>
      <c r="AD113" s="762"/>
      <c r="AE113" s="599"/>
      <c r="AF113" s="857"/>
      <c r="AG113" s="857"/>
      <c r="AH113" s="857"/>
      <c r="AI113" s="601"/>
      <c r="AJ113" s="480"/>
      <c r="AK113" s="557"/>
      <c r="AL113" s="557"/>
      <c r="AM113" s="557"/>
      <c r="AN113" s="482"/>
      <c r="AO113" s="609" t="str">
        <f t="shared" si="4"/>
        <v/>
      </c>
      <c r="AP113" s="609"/>
      <c r="AQ113" s="609"/>
      <c r="AR113" s="609"/>
      <c r="AS113" s="609"/>
      <c r="AT113" s="609"/>
      <c r="AU113" s="610"/>
      <c r="AV113" s="417"/>
      <c r="AW113" s="418"/>
      <c r="AX113" s="418"/>
      <c r="AY113" s="418"/>
      <c r="AZ113" s="418"/>
      <c r="BA113" s="418"/>
      <c r="BB113" s="418"/>
      <c r="BC113" s="418"/>
      <c r="BD113" s="418"/>
      <c r="BE113" s="419"/>
    </row>
    <row r="114" spans="2:59" ht="13" customHeight="1" thickBot="1">
      <c r="B114" s="573"/>
      <c r="C114" s="574"/>
      <c r="D114" s="631"/>
      <c r="E114" s="632"/>
      <c r="F114" s="605"/>
      <c r="G114" s="606"/>
      <c r="H114" s="606"/>
      <c r="I114" s="606"/>
      <c r="J114" s="606"/>
      <c r="K114" s="606"/>
      <c r="L114" s="606"/>
      <c r="M114" s="606"/>
      <c r="N114" s="606"/>
      <c r="O114" s="606"/>
      <c r="P114" s="606"/>
      <c r="Q114" s="606"/>
      <c r="R114" s="606"/>
      <c r="S114" s="606"/>
      <c r="T114" s="606"/>
      <c r="U114" s="606"/>
      <c r="V114" s="606"/>
      <c r="W114" s="606"/>
      <c r="X114" s="607"/>
      <c r="Y114" s="760"/>
      <c r="Z114" s="789"/>
      <c r="AA114" s="789"/>
      <c r="AB114" s="789"/>
      <c r="AC114" s="789"/>
      <c r="AD114" s="762"/>
      <c r="AE114" s="599"/>
      <c r="AF114" s="600"/>
      <c r="AG114" s="600"/>
      <c r="AH114" s="600"/>
      <c r="AI114" s="601"/>
      <c r="AJ114" s="480"/>
      <c r="AK114" s="557"/>
      <c r="AL114" s="557"/>
      <c r="AM114" s="557"/>
      <c r="AN114" s="482"/>
      <c r="AO114" s="609" t="str">
        <f t="shared" si="4"/>
        <v/>
      </c>
      <c r="AP114" s="609"/>
      <c r="AQ114" s="609"/>
      <c r="AR114" s="609"/>
      <c r="AS114" s="609"/>
      <c r="AT114" s="609"/>
      <c r="AU114" s="610"/>
      <c r="AV114" s="417"/>
      <c r="AW114" s="418"/>
      <c r="AX114" s="418"/>
      <c r="AY114" s="418"/>
      <c r="AZ114" s="418"/>
      <c r="BA114" s="418"/>
      <c r="BB114" s="418"/>
      <c r="BC114" s="418"/>
      <c r="BD114" s="418"/>
      <c r="BE114" s="419"/>
    </row>
    <row r="115" spans="2:59" ht="13" customHeight="1" thickTop="1">
      <c r="B115" s="573"/>
      <c r="C115" s="574"/>
      <c r="D115" s="631"/>
      <c r="E115" s="632"/>
      <c r="F115" s="605"/>
      <c r="G115" s="606"/>
      <c r="H115" s="606"/>
      <c r="I115" s="606"/>
      <c r="J115" s="606"/>
      <c r="K115" s="606"/>
      <c r="L115" s="606"/>
      <c r="M115" s="606"/>
      <c r="N115" s="606"/>
      <c r="O115" s="606"/>
      <c r="P115" s="606"/>
      <c r="Q115" s="606"/>
      <c r="R115" s="606"/>
      <c r="S115" s="606"/>
      <c r="T115" s="606"/>
      <c r="U115" s="606"/>
      <c r="V115" s="606"/>
      <c r="W115" s="606"/>
      <c r="X115" s="607"/>
      <c r="Y115" s="760"/>
      <c r="Z115" s="789"/>
      <c r="AA115" s="789"/>
      <c r="AB115" s="789"/>
      <c r="AC115" s="789"/>
      <c r="AD115" s="762"/>
      <c r="AE115" s="599"/>
      <c r="AF115" s="600"/>
      <c r="AG115" s="600"/>
      <c r="AH115" s="600"/>
      <c r="AI115" s="601"/>
      <c r="AJ115" s="480"/>
      <c r="AK115" s="557"/>
      <c r="AL115" s="557"/>
      <c r="AM115" s="557"/>
      <c r="AN115" s="482"/>
      <c r="AO115" s="602" t="str">
        <f>IF(AJ115="","",IF(AJ115="税抜",ROUNDDOWN(Y115*AE115*1.08,0),IF(AJ115="税込",ROUNDDOWN(Y115*AE115,0))))</f>
        <v/>
      </c>
      <c r="AP115" s="603"/>
      <c r="AQ115" s="603"/>
      <c r="AR115" s="603"/>
      <c r="AS115" s="603"/>
      <c r="AT115" s="603"/>
      <c r="AU115" s="604"/>
      <c r="AV115" s="424"/>
      <c r="AW115" s="425"/>
      <c r="AX115" s="425"/>
      <c r="AY115" s="425"/>
      <c r="AZ115" s="425"/>
      <c r="BA115" s="425"/>
      <c r="BB115" s="425"/>
      <c r="BC115" s="425"/>
      <c r="BD115" s="425"/>
      <c r="BE115" s="426"/>
    </row>
    <row r="116" spans="2:59" ht="13" customHeight="1" thickBot="1">
      <c r="B116" s="573"/>
      <c r="C116" s="574"/>
      <c r="D116" s="633"/>
      <c r="E116" s="634"/>
      <c r="F116" s="763"/>
      <c r="G116" s="764"/>
      <c r="H116" s="764"/>
      <c r="I116" s="764"/>
      <c r="J116" s="764"/>
      <c r="K116" s="764"/>
      <c r="L116" s="764"/>
      <c r="M116" s="764"/>
      <c r="N116" s="764"/>
      <c r="O116" s="764"/>
      <c r="P116" s="764"/>
      <c r="Q116" s="764"/>
      <c r="R116" s="764"/>
      <c r="S116" s="764"/>
      <c r="T116" s="764"/>
      <c r="U116" s="764"/>
      <c r="V116" s="764"/>
      <c r="W116" s="764"/>
      <c r="X116" s="765"/>
      <c r="Y116" s="766"/>
      <c r="Z116" s="767"/>
      <c r="AA116" s="767"/>
      <c r="AB116" s="767"/>
      <c r="AC116" s="767"/>
      <c r="AD116" s="768"/>
      <c r="AE116" s="769"/>
      <c r="AF116" s="770"/>
      <c r="AG116" s="770"/>
      <c r="AH116" s="770"/>
      <c r="AI116" s="771"/>
      <c r="AJ116" s="490"/>
      <c r="AK116" s="491"/>
      <c r="AL116" s="491"/>
      <c r="AM116" s="491"/>
      <c r="AN116" s="492"/>
      <c r="AO116" s="772" t="str">
        <f t="shared" ref="AO116:AO126" si="5">IF(AJ116="","",IF(AJ116="税抜",ROUNDDOWN(Y116*AE116*1.08,0),IF(AJ116="税込",ROUNDDOWN(Y116*AE116,0))))</f>
        <v/>
      </c>
      <c r="AP116" s="773"/>
      <c r="AQ116" s="773"/>
      <c r="AR116" s="773"/>
      <c r="AS116" s="773"/>
      <c r="AT116" s="773"/>
      <c r="AU116" s="774"/>
      <c r="AV116" s="427"/>
      <c r="AW116" s="428"/>
      <c r="AX116" s="428"/>
      <c r="AY116" s="428"/>
      <c r="AZ116" s="428"/>
      <c r="BA116" s="428"/>
      <c r="BB116" s="428"/>
      <c r="BC116" s="428"/>
      <c r="BD116" s="428"/>
      <c r="BE116" s="429"/>
    </row>
    <row r="117" spans="2:59" ht="13" customHeight="1" thickTop="1">
      <c r="B117" s="573"/>
      <c r="C117" s="574"/>
      <c r="D117" s="666" t="s">
        <v>151</v>
      </c>
      <c r="E117" s="667"/>
      <c r="F117" s="758"/>
      <c r="G117" s="759"/>
      <c r="H117" s="759"/>
      <c r="I117" s="759"/>
      <c r="J117" s="759"/>
      <c r="K117" s="759"/>
      <c r="L117" s="759"/>
      <c r="M117" s="759"/>
      <c r="N117" s="759"/>
      <c r="O117" s="759"/>
      <c r="P117" s="759"/>
      <c r="Q117" s="759"/>
      <c r="R117" s="759"/>
      <c r="S117" s="759"/>
      <c r="T117" s="759"/>
      <c r="U117" s="759"/>
      <c r="V117" s="759"/>
      <c r="W117" s="759"/>
      <c r="X117" s="759"/>
      <c r="Y117" s="775"/>
      <c r="Z117" s="776"/>
      <c r="AA117" s="776"/>
      <c r="AB117" s="776"/>
      <c r="AC117" s="776"/>
      <c r="AD117" s="777"/>
      <c r="AE117" s="778"/>
      <c r="AF117" s="779"/>
      <c r="AG117" s="779"/>
      <c r="AH117" s="779"/>
      <c r="AI117" s="780"/>
      <c r="AJ117" s="480"/>
      <c r="AK117" s="557"/>
      <c r="AL117" s="557"/>
      <c r="AM117" s="557"/>
      <c r="AN117" s="482"/>
      <c r="AO117" s="602" t="str">
        <f t="shared" si="5"/>
        <v/>
      </c>
      <c r="AP117" s="603"/>
      <c r="AQ117" s="603"/>
      <c r="AR117" s="603"/>
      <c r="AS117" s="603"/>
      <c r="AT117" s="603"/>
      <c r="AU117" s="603"/>
      <c r="AV117" s="746"/>
      <c r="AW117" s="747"/>
      <c r="AX117" s="747"/>
      <c r="AY117" s="747"/>
      <c r="AZ117" s="747"/>
      <c r="BA117" s="747"/>
      <c r="BB117" s="747"/>
      <c r="BC117" s="747"/>
      <c r="BD117" s="747"/>
      <c r="BE117" s="748"/>
    </row>
    <row r="118" spans="2:59" ht="13" customHeight="1">
      <c r="B118" s="573"/>
      <c r="C118" s="574"/>
      <c r="D118" s="631"/>
      <c r="E118" s="632"/>
      <c r="F118" s="758"/>
      <c r="G118" s="759"/>
      <c r="H118" s="759"/>
      <c r="I118" s="759"/>
      <c r="J118" s="759"/>
      <c r="K118" s="759"/>
      <c r="L118" s="759"/>
      <c r="M118" s="759"/>
      <c r="N118" s="759"/>
      <c r="O118" s="759"/>
      <c r="P118" s="759"/>
      <c r="Q118" s="759"/>
      <c r="R118" s="759"/>
      <c r="S118" s="759"/>
      <c r="T118" s="759"/>
      <c r="U118" s="759"/>
      <c r="V118" s="759"/>
      <c r="W118" s="759"/>
      <c r="X118" s="759"/>
      <c r="Y118" s="760"/>
      <c r="Z118" s="789"/>
      <c r="AA118" s="789"/>
      <c r="AB118" s="789"/>
      <c r="AC118" s="789"/>
      <c r="AD118" s="762"/>
      <c r="AE118" s="599"/>
      <c r="AF118" s="857"/>
      <c r="AG118" s="857"/>
      <c r="AH118" s="857"/>
      <c r="AI118" s="601"/>
      <c r="AJ118" s="480"/>
      <c r="AK118" s="557"/>
      <c r="AL118" s="557"/>
      <c r="AM118" s="557"/>
      <c r="AN118" s="482"/>
      <c r="AO118" s="602" t="str">
        <f>IF(AJ118="","",IF(AJ118="税抜",ROUNDDOWN(Y118*AE118*1.08,0),IF(AJ118="税込",ROUNDDOWN(Y118*AE118,0))))</f>
        <v/>
      </c>
      <c r="AP118" s="603"/>
      <c r="AQ118" s="603"/>
      <c r="AR118" s="603"/>
      <c r="AS118" s="603"/>
      <c r="AT118" s="603"/>
      <c r="AU118" s="603"/>
      <c r="AV118" s="417"/>
      <c r="AW118" s="418"/>
      <c r="AX118" s="418"/>
      <c r="AY118" s="418"/>
      <c r="AZ118" s="418"/>
      <c r="BA118" s="418"/>
      <c r="BB118" s="418"/>
      <c r="BC118" s="418"/>
      <c r="BD118" s="418"/>
      <c r="BE118" s="419"/>
    </row>
    <row r="119" spans="2:59" ht="13" customHeight="1">
      <c r="B119" s="573"/>
      <c r="C119" s="574"/>
      <c r="D119" s="631"/>
      <c r="E119" s="632"/>
      <c r="F119" s="605"/>
      <c r="G119" s="856"/>
      <c r="H119" s="856"/>
      <c r="I119" s="856"/>
      <c r="J119" s="856"/>
      <c r="K119" s="856"/>
      <c r="L119" s="856"/>
      <c r="M119" s="856"/>
      <c r="N119" s="856"/>
      <c r="O119" s="856"/>
      <c r="P119" s="856"/>
      <c r="Q119" s="856"/>
      <c r="R119" s="856"/>
      <c r="S119" s="856"/>
      <c r="T119" s="856"/>
      <c r="U119" s="856"/>
      <c r="V119" s="856"/>
      <c r="W119" s="856"/>
      <c r="X119" s="607"/>
      <c r="Y119" s="760"/>
      <c r="Z119" s="789"/>
      <c r="AA119" s="789"/>
      <c r="AB119" s="789"/>
      <c r="AC119" s="789"/>
      <c r="AD119" s="762"/>
      <c r="AE119" s="599"/>
      <c r="AF119" s="857"/>
      <c r="AG119" s="857"/>
      <c r="AH119" s="857"/>
      <c r="AI119" s="601"/>
      <c r="AJ119" s="480"/>
      <c r="AK119" s="557"/>
      <c r="AL119" s="557"/>
      <c r="AM119" s="557"/>
      <c r="AN119" s="482"/>
      <c r="AO119" s="602" t="str">
        <f>IF(AJ119="","",IF(AJ119="税抜",ROUNDDOWN(Y119*AE119*1.08,0),IF(AJ119="税込",ROUNDDOWN(Y119*AE119,0))))</f>
        <v/>
      </c>
      <c r="AP119" s="603"/>
      <c r="AQ119" s="603"/>
      <c r="AR119" s="603"/>
      <c r="AS119" s="603"/>
      <c r="AT119" s="603"/>
      <c r="AU119" s="603"/>
      <c r="AV119" s="417"/>
      <c r="AW119" s="418"/>
      <c r="AX119" s="418"/>
      <c r="AY119" s="418"/>
      <c r="AZ119" s="418"/>
      <c r="BA119" s="418"/>
      <c r="BB119" s="418"/>
      <c r="BC119" s="418"/>
      <c r="BD119" s="418"/>
      <c r="BE119" s="419"/>
    </row>
    <row r="120" spans="2:59" ht="13" customHeight="1">
      <c r="B120" s="573"/>
      <c r="C120" s="574"/>
      <c r="D120" s="631"/>
      <c r="E120" s="632"/>
      <c r="F120" s="605"/>
      <c r="G120" s="856"/>
      <c r="H120" s="856"/>
      <c r="I120" s="856"/>
      <c r="J120" s="856"/>
      <c r="K120" s="856"/>
      <c r="L120" s="856"/>
      <c r="M120" s="856"/>
      <c r="N120" s="856"/>
      <c r="O120" s="856"/>
      <c r="P120" s="856"/>
      <c r="Q120" s="856"/>
      <c r="R120" s="856"/>
      <c r="S120" s="856"/>
      <c r="T120" s="856"/>
      <c r="U120" s="856"/>
      <c r="V120" s="856"/>
      <c r="W120" s="856"/>
      <c r="X120" s="607"/>
      <c r="Y120" s="760"/>
      <c r="Z120" s="789"/>
      <c r="AA120" s="789"/>
      <c r="AB120" s="789"/>
      <c r="AC120" s="789"/>
      <c r="AD120" s="762"/>
      <c r="AE120" s="599"/>
      <c r="AF120" s="857"/>
      <c r="AG120" s="857"/>
      <c r="AH120" s="857"/>
      <c r="AI120" s="601"/>
      <c r="AJ120" s="480"/>
      <c r="AK120" s="557"/>
      <c r="AL120" s="557"/>
      <c r="AM120" s="557"/>
      <c r="AN120" s="482"/>
      <c r="AO120" s="602" t="str">
        <f>IF(AJ120="","",IF(AJ120="税抜",ROUNDDOWN(Y120*AE120*1.08,0),IF(AJ120="税込",ROUNDDOWN(Y120*AE120,0))))</f>
        <v/>
      </c>
      <c r="AP120" s="603"/>
      <c r="AQ120" s="603"/>
      <c r="AR120" s="603"/>
      <c r="AS120" s="603"/>
      <c r="AT120" s="603"/>
      <c r="AU120" s="603"/>
      <c r="AV120" s="417"/>
      <c r="AW120" s="418"/>
      <c r="AX120" s="418"/>
      <c r="AY120" s="418"/>
      <c r="AZ120" s="418"/>
      <c r="BA120" s="418"/>
      <c r="BB120" s="418"/>
      <c r="BC120" s="418"/>
      <c r="BD120" s="418"/>
      <c r="BE120" s="419"/>
    </row>
    <row r="121" spans="2:59" ht="13" customHeight="1">
      <c r="B121" s="573"/>
      <c r="C121" s="574"/>
      <c r="D121" s="631"/>
      <c r="E121" s="632"/>
      <c r="F121" s="605"/>
      <c r="G121" s="856"/>
      <c r="H121" s="856"/>
      <c r="I121" s="856"/>
      <c r="J121" s="856"/>
      <c r="K121" s="856"/>
      <c r="L121" s="856"/>
      <c r="M121" s="856"/>
      <c r="N121" s="856"/>
      <c r="O121" s="856"/>
      <c r="P121" s="856"/>
      <c r="Q121" s="856"/>
      <c r="R121" s="856"/>
      <c r="S121" s="856"/>
      <c r="T121" s="856"/>
      <c r="U121" s="856"/>
      <c r="V121" s="856"/>
      <c r="W121" s="856"/>
      <c r="X121" s="607"/>
      <c r="Y121" s="760"/>
      <c r="Z121" s="789"/>
      <c r="AA121" s="789"/>
      <c r="AB121" s="789"/>
      <c r="AC121" s="789"/>
      <c r="AD121" s="762"/>
      <c r="AE121" s="599"/>
      <c r="AF121" s="857"/>
      <c r="AG121" s="857"/>
      <c r="AH121" s="857"/>
      <c r="AI121" s="601"/>
      <c r="AJ121" s="480"/>
      <c r="AK121" s="557"/>
      <c r="AL121" s="557"/>
      <c r="AM121" s="557"/>
      <c r="AN121" s="482"/>
      <c r="AO121" s="602" t="str">
        <f>IF(AJ121="","",IF(AJ121="税抜",ROUNDDOWN(Y121*AE121*1.08,0),IF(AJ121="税込",ROUNDDOWN(Y121*AE121,0))))</f>
        <v/>
      </c>
      <c r="AP121" s="603"/>
      <c r="AQ121" s="603"/>
      <c r="AR121" s="603"/>
      <c r="AS121" s="603"/>
      <c r="AT121" s="603"/>
      <c r="AU121" s="603"/>
      <c r="AV121" s="417"/>
      <c r="AW121" s="418"/>
      <c r="AX121" s="418"/>
      <c r="AY121" s="418"/>
      <c r="AZ121" s="418"/>
      <c r="BA121" s="418"/>
      <c r="BB121" s="418"/>
      <c r="BC121" s="418"/>
      <c r="BD121" s="418"/>
      <c r="BE121" s="419"/>
    </row>
    <row r="122" spans="2:59" ht="13" customHeight="1">
      <c r="B122" s="573"/>
      <c r="C122" s="574"/>
      <c r="D122" s="631"/>
      <c r="E122" s="632"/>
      <c r="F122" s="605"/>
      <c r="G122" s="606"/>
      <c r="H122" s="606"/>
      <c r="I122" s="606"/>
      <c r="J122" s="606"/>
      <c r="K122" s="606"/>
      <c r="L122" s="606"/>
      <c r="M122" s="606"/>
      <c r="N122" s="606"/>
      <c r="O122" s="606"/>
      <c r="P122" s="606"/>
      <c r="Q122" s="606"/>
      <c r="R122" s="606"/>
      <c r="S122" s="606"/>
      <c r="T122" s="606"/>
      <c r="U122" s="606"/>
      <c r="V122" s="606"/>
      <c r="W122" s="606"/>
      <c r="X122" s="607"/>
      <c r="Y122" s="760"/>
      <c r="Z122" s="761"/>
      <c r="AA122" s="761"/>
      <c r="AB122" s="761"/>
      <c r="AC122" s="761"/>
      <c r="AD122" s="762"/>
      <c r="AE122" s="599"/>
      <c r="AF122" s="600"/>
      <c r="AG122" s="600"/>
      <c r="AH122" s="600"/>
      <c r="AI122" s="601"/>
      <c r="AJ122" s="480"/>
      <c r="AK122" s="557"/>
      <c r="AL122" s="557"/>
      <c r="AM122" s="557"/>
      <c r="AN122" s="482"/>
      <c r="AO122" s="602" t="str">
        <f t="shared" si="5"/>
        <v/>
      </c>
      <c r="AP122" s="603"/>
      <c r="AQ122" s="603"/>
      <c r="AR122" s="603"/>
      <c r="AS122" s="603"/>
      <c r="AT122" s="603"/>
      <c r="AU122" s="603"/>
      <c r="AV122" s="417"/>
      <c r="AW122" s="418"/>
      <c r="AX122" s="418"/>
      <c r="AY122" s="418"/>
      <c r="AZ122" s="418"/>
      <c r="BA122" s="418"/>
      <c r="BB122" s="418"/>
      <c r="BC122" s="418"/>
      <c r="BD122" s="418"/>
      <c r="BE122" s="419"/>
    </row>
    <row r="123" spans="2:59" ht="13" customHeight="1">
      <c r="B123" s="573"/>
      <c r="C123" s="574"/>
      <c r="D123" s="631"/>
      <c r="E123" s="632"/>
      <c r="F123" s="605"/>
      <c r="G123" s="606"/>
      <c r="H123" s="606"/>
      <c r="I123" s="606"/>
      <c r="J123" s="606"/>
      <c r="K123" s="606"/>
      <c r="L123" s="606"/>
      <c r="M123" s="606"/>
      <c r="N123" s="606"/>
      <c r="O123" s="606"/>
      <c r="P123" s="606"/>
      <c r="Q123" s="606"/>
      <c r="R123" s="606"/>
      <c r="S123" s="606"/>
      <c r="T123" s="606"/>
      <c r="U123" s="606"/>
      <c r="V123" s="606"/>
      <c r="W123" s="606"/>
      <c r="X123" s="607"/>
      <c r="Y123" s="760"/>
      <c r="Z123" s="761"/>
      <c r="AA123" s="761"/>
      <c r="AB123" s="761"/>
      <c r="AC123" s="761"/>
      <c r="AD123" s="762"/>
      <c r="AE123" s="599"/>
      <c r="AF123" s="600"/>
      <c r="AG123" s="600"/>
      <c r="AH123" s="600"/>
      <c r="AI123" s="601"/>
      <c r="AJ123" s="480"/>
      <c r="AK123" s="557"/>
      <c r="AL123" s="557"/>
      <c r="AM123" s="557"/>
      <c r="AN123" s="482"/>
      <c r="AO123" s="602" t="str">
        <f t="shared" si="5"/>
        <v/>
      </c>
      <c r="AP123" s="603"/>
      <c r="AQ123" s="603"/>
      <c r="AR123" s="603"/>
      <c r="AS123" s="603"/>
      <c r="AT123" s="603"/>
      <c r="AU123" s="603"/>
      <c r="AV123" s="433" t="s">
        <v>182</v>
      </c>
      <c r="AW123" s="434"/>
      <c r="AX123" s="434"/>
      <c r="AY123" s="434"/>
      <c r="AZ123" s="434"/>
      <c r="BA123" s="434"/>
      <c r="BB123" s="434"/>
      <c r="BC123" s="434"/>
      <c r="BD123" s="434"/>
      <c r="BE123" s="435"/>
    </row>
    <row r="124" spans="2:59" ht="13" customHeight="1">
      <c r="B124" s="573"/>
      <c r="C124" s="574"/>
      <c r="D124" s="631"/>
      <c r="E124" s="632"/>
      <c r="F124" s="605"/>
      <c r="G124" s="606"/>
      <c r="H124" s="606"/>
      <c r="I124" s="606"/>
      <c r="J124" s="606"/>
      <c r="K124" s="606"/>
      <c r="L124" s="606"/>
      <c r="M124" s="606"/>
      <c r="N124" s="606"/>
      <c r="O124" s="606"/>
      <c r="P124" s="606"/>
      <c r="Q124" s="606"/>
      <c r="R124" s="606"/>
      <c r="S124" s="606"/>
      <c r="T124" s="606"/>
      <c r="U124" s="606"/>
      <c r="V124" s="606"/>
      <c r="W124" s="606"/>
      <c r="X124" s="607"/>
      <c r="Y124" s="760"/>
      <c r="Z124" s="761"/>
      <c r="AA124" s="761"/>
      <c r="AB124" s="761"/>
      <c r="AC124" s="761"/>
      <c r="AD124" s="762"/>
      <c r="AE124" s="599"/>
      <c r="AF124" s="600"/>
      <c r="AG124" s="600"/>
      <c r="AH124" s="600"/>
      <c r="AI124" s="601"/>
      <c r="AJ124" s="480"/>
      <c r="AK124" s="557"/>
      <c r="AL124" s="557"/>
      <c r="AM124" s="557"/>
      <c r="AN124" s="482"/>
      <c r="AO124" s="602" t="str">
        <f t="shared" si="5"/>
        <v/>
      </c>
      <c r="AP124" s="603"/>
      <c r="AQ124" s="603"/>
      <c r="AR124" s="603"/>
      <c r="AS124" s="603"/>
      <c r="AT124" s="603"/>
      <c r="AU124" s="603"/>
      <c r="AV124" s="417" t="s">
        <v>30</v>
      </c>
      <c r="AW124" s="418"/>
      <c r="AX124" s="430">
        <f>IFERROR(SUM(AO117:AU126),"")</f>
        <v>0</v>
      </c>
      <c r="AY124" s="430"/>
      <c r="AZ124" s="430"/>
      <c r="BA124" s="430"/>
      <c r="BB124" s="430"/>
      <c r="BC124" s="430"/>
      <c r="BD124" s="431" t="s">
        <v>27</v>
      </c>
      <c r="BE124" s="432"/>
    </row>
    <row r="125" spans="2:59" ht="13" customHeight="1">
      <c r="B125" s="573"/>
      <c r="C125" s="574"/>
      <c r="D125" s="631"/>
      <c r="E125" s="632"/>
      <c r="F125" s="605"/>
      <c r="G125" s="606"/>
      <c r="H125" s="606"/>
      <c r="I125" s="606"/>
      <c r="J125" s="606"/>
      <c r="K125" s="606"/>
      <c r="L125" s="606"/>
      <c r="M125" s="606"/>
      <c r="N125" s="606"/>
      <c r="O125" s="606"/>
      <c r="P125" s="606"/>
      <c r="Q125" s="606"/>
      <c r="R125" s="606"/>
      <c r="S125" s="606"/>
      <c r="T125" s="606"/>
      <c r="U125" s="606"/>
      <c r="V125" s="606"/>
      <c r="W125" s="606"/>
      <c r="X125" s="607"/>
      <c r="Y125" s="760"/>
      <c r="Z125" s="761"/>
      <c r="AA125" s="761"/>
      <c r="AB125" s="761"/>
      <c r="AC125" s="761"/>
      <c r="AD125" s="762"/>
      <c r="AE125" s="599"/>
      <c r="AF125" s="600"/>
      <c r="AG125" s="600"/>
      <c r="AH125" s="600"/>
      <c r="AI125" s="601"/>
      <c r="AJ125" s="480"/>
      <c r="AK125" s="557"/>
      <c r="AL125" s="557"/>
      <c r="AM125" s="557"/>
      <c r="AN125" s="482"/>
      <c r="AO125" s="602" t="str">
        <f t="shared" si="5"/>
        <v/>
      </c>
      <c r="AP125" s="603"/>
      <c r="AQ125" s="603"/>
      <c r="AR125" s="603"/>
      <c r="AS125" s="603"/>
      <c r="AT125" s="603"/>
      <c r="AU125" s="603"/>
      <c r="AV125" s="417"/>
      <c r="AW125" s="418"/>
      <c r="AX125" s="418"/>
      <c r="AY125" s="418"/>
      <c r="AZ125" s="418"/>
      <c r="BA125" s="418"/>
      <c r="BB125" s="418"/>
      <c r="BC125" s="418"/>
      <c r="BD125" s="418"/>
      <c r="BE125" s="419"/>
    </row>
    <row r="126" spans="2:59" ht="13" customHeight="1" thickBot="1">
      <c r="B126" s="573"/>
      <c r="C126" s="574"/>
      <c r="D126" s="668"/>
      <c r="E126" s="635"/>
      <c r="F126" s="781"/>
      <c r="G126" s="782"/>
      <c r="H126" s="782"/>
      <c r="I126" s="782"/>
      <c r="J126" s="782"/>
      <c r="K126" s="782"/>
      <c r="L126" s="782"/>
      <c r="M126" s="782"/>
      <c r="N126" s="782"/>
      <c r="O126" s="782"/>
      <c r="P126" s="782"/>
      <c r="Q126" s="782"/>
      <c r="R126" s="782"/>
      <c r="S126" s="782"/>
      <c r="T126" s="782"/>
      <c r="U126" s="782"/>
      <c r="V126" s="782"/>
      <c r="W126" s="782"/>
      <c r="X126" s="783"/>
      <c r="Y126" s="790"/>
      <c r="Z126" s="791"/>
      <c r="AA126" s="791"/>
      <c r="AB126" s="791"/>
      <c r="AC126" s="791"/>
      <c r="AD126" s="792"/>
      <c r="AE126" s="784"/>
      <c r="AF126" s="785"/>
      <c r="AG126" s="785"/>
      <c r="AH126" s="785"/>
      <c r="AI126" s="786"/>
      <c r="AJ126" s="480"/>
      <c r="AK126" s="557"/>
      <c r="AL126" s="557"/>
      <c r="AM126" s="557"/>
      <c r="AN126" s="482"/>
      <c r="AO126" s="787" t="str">
        <f t="shared" si="5"/>
        <v/>
      </c>
      <c r="AP126" s="788"/>
      <c r="AQ126" s="788"/>
      <c r="AR126" s="788"/>
      <c r="AS126" s="788"/>
      <c r="AT126" s="788"/>
      <c r="AU126" s="788"/>
      <c r="AV126" s="436"/>
      <c r="AW126" s="437"/>
      <c r="AX126" s="437"/>
      <c r="AY126" s="437"/>
      <c r="AZ126" s="437"/>
      <c r="BA126" s="437"/>
      <c r="BB126" s="437"/>
      <c r="BC126" s="437"/>
      <c r="BD126" s="437"/>
      <c r="BE126" s="438"/>
    </row>
    <row r="127" spans="2:59" ht="13" customHeight="1">
      <c r="B127" s="573"/>
      <c r="C127" s="627"/>
      <c r="D127" s="641" t="s">
        <v>196</v>
      </c>
      <c r="E127" s="641"/>
      <c r="F127" s="641"/>
      <c r="G127" s="641"/>
      <c r="H127" s="641"/>
      <c r="I127" s="641"/>
      <c r="J127" s="641"/>
      <c r="K127" s="641"/>
      <c r="L127" s="641"/>
      <c r="M127" s="641"/>
      <c r="N127" s="641"/>
      <c r="O127" s="641"/>
      <c r="P127" s="641"/>
      <c r="Q127" s="641"/>
      <c r="R127" s="641"/>
      <c r="S127" s="641"/>
      <c r="T127" s="641"/>
      <c r="U127" s="641"/>
      <c r="V127" s="641"/>
      <c r="W127" s="641"/>
      <c r="X127" s="641"/>
      <c r="Y127" s="641"/>
      <c r="Z127" s="641"/>
      <c r="AA127" s="641"/>
      <c r="AB127" s="641"/>
      <c r="AC127" s="641"/>
      <c r="AD127" s="641"/>
      <c r="AE127" s="641"/>
      <c r="AF127" s="641"/>
      <c r="AG127" s="641"/>
      <c r="AH127" s="641"/>
      <c r="AI127" s="641"/>
      <c r="AJ127" s="641"/>
      <c r="AK127" s="641"/>
      <c r="AL127" s="641"/>
      <c r="AM127" s="641"/>
      <c r="AN127" s="641"/>
      <c r="AO127" s="641"/>
      <c r="AP127" s="641"/>
      <c r="AQ127" s="641"/>
      <c r="AR127" s="641"/>
      <c r="AS127" s="641"/>
      <c r="AT127" s="641"/>
      <c r="AU127" s="642"/>
      <c r="AV127" s="621">
        <f>IFERROR(AX112+AX124,"")</f>
        <v>0</v>
      </c>
      <c r="AW127" s="622"/>
      <c r="AX127" s="622"/>
      <c r="AY127" s="622"/>
      <c r="AZ127" s="622"/>
      <c r="BA127" s="622"/>
      <c r="BB127" s="622"/>
      <c r="BC127" s="622"/>
      <c r="BD127" s="622"/>
      <c r="BE127" s="623"/>
      <c r="BF127" s="66"/>
    </row>
    <row r="128" spans="2:59" ht="13" customHeight="1" thickBot="1">
      <c r="B128" s="575"/>
      <c r="C128" s="628"/>
      <c r="D128" s="643"/>
      <c r="E128" s="643"/>
      <c r="F128" s="643"/>
      <c r="G128" s="643"/>
      <c r="H128" s="643"/>
      <c r="I128" s="643"/>
      <c r="J128" s="643"/>
      <c r="K128" s="643"/>
      <c r="L128" s="643"/>
      <c r="M128" s="643"/>
      <c r="N128" s="643"/>
      <c r="O128" s="643"/>
      <c r="P128" s="643"/>
      <c r="Q128" s="643"/>
      <c r="R128" s="643"/>
      <c r="S128" s="643"/>
      <c r="T128" s="643"/>
      <c r="U128" s="643"/>
      <c r="V128" s="643"/>
      <c r="W128" s="643"/>
      <c r="X128" s="643"/>
      <c r="Y128" s="643"/>
      <c r="Z128" s="643"/>
      <c r="AA128" s="643"/>
      <c r="AB128" s="643"/>
      <c r="AC128" s="643"/>
      <c r="AD128" s="643"/>
      <c r="AE128" s="643"/>
      <c r="AF128" s="643"/>
      <c r="AG128" s="643"/>
      <c r="AH128" s="643"/>
      <c r="AI128" s="643"/>
      <c r="AJ128" s="643"/>
      <c r="AK128" s="643"/>
      <c r="AL128" s="643"/>
      <c r="AM128" s="643"/>
      <c r="AN128" s="643"/>
      <c r="AO128" s="643"/>
      <c r="AP128" s="643"/>
      <c r="AQ128" s="643"/>
      <c r="AR128" s="643"/>
      <c r="AS128" s="643"/>
      <c r="AT128" s="643"/>
      <c r="AU128" s="644"/>
      <c r="AV128" s="624"/>
      <c r="AW128" s="625"/>
      <c r="AX128" s="625"/>
      <c r="AY128" s="625"/>
      <c r="AZ128" s="625"/>
      <c r="BA128" s="625"/>
      <c r="BB128" s="625"/>
      <c r="BC128" s="625"/>
      <c r="BD128" s="625"/>
      <c r="BE128" s="626"/>
      <c r="BF128" s="66"/>
      <c r="BG128" s="66"/>
    </row>
    <row r="129" spans="2:59" ht="13" customHeight="1">
      <c r="B129" s="528" t="s">
        <v>239</v>
      </c>
      <c r="C129" s="572"/>
      <c r="D129" s="629" t="s">
        <v>145</v>
      </c>
      <c r="E129" s="630"/>
      <c r="F129" s="752"/>
      <c r="G129" s="753"/>
      <c r="H129" s="753"/>
      <c r="I129" s="753"/>
      <c r="J129" s="753"/>
      <c r="K129" s="753"/>
      <c r="L129" s="753"/>
      <c r="M129" s="753"/>
      <c r="N129" s="753"/>
      <c r="O129" s="753"/>
      <c r="P129" s="753"/>
      <c r="Q129" s="753"/>
      <c r="R129" s="753"/>
      <c r="S129" s="753"/>
      <c r="T129" s="753"/>
      <c r="U129" s="753"/>
      <c r="V129" s="753"/>
      <c r="W129" s="753"/>
      <c r="X129" s="754"/>
      <c r="Y129" s="755"/>
      <c r="Z129" s="756"/>
      <c r="AA129" s="756"/>
      <c r="AB129" s="756"/>
      <c r="AC129" s="756"/>
      <c r="AD129" s="757"/>
      <c r="AE129" s="743"/>
      <c r="AF129" s="744"/>
      <c r="AG129" s="744"/>
      <c r="AH129" s="744"/>
      <c r="AI129" s="745"/>
      <c r="AJ129" s="480"/>
      <c r="AK129" s="557"/>
      <c r="AL129" s="557"/>
      <c r="AM129" s="557"/>
      <c r="AN129" s="482"/>
      <c r="AO129" s="602" t="str">
        <f t="shared" ref="AO129:AO141" si="6">IF(AJ129="","",IF(AJ129="税抜",ROUNDDOWN(Y129*AE129*1.08,0),IF(AJ129="税込",ROUNDDOWN(Y129*AE129,0))))</f>
        <v/>
      </c>
      <c r="AP129" s="603"/>
      <c r="AQ129" s="603"/>
      <c r="AR129" s="603"/>
      <c r="AS129" s="603"/>
      <c r="AT129" s="603"/>
      <c r="AU129" s="604"/>
      <c r="AV129" s="746"/>
      <c r="AW129" s="747"/>
      <c r="AX129" s="747"/>
      <c r="AY129" s="747"/>
      <c r="AZ129" s="747"/>
      <c r="BA129" s="747"/>
      <c r="BB129" s="747"/>
      <c r="BC129" s="747"/>
      <c r="BD129" s="747"/>
      <c r="BE129" s="748"/>
    </row>
    <row r="130" spans="2:59" ht="13" customHeight="1">
      <c r="B130" s="573"/>
      <c r="C130" s="574"/>
      <c r="D130" s="631"/>
      <c r="E130" s="632"/>
      <c r="F130" s="758"/>
      <c r="G130" s="759"/>
      <c r="H130" s="759"/>
      <c r="I130" s="759"/>
      <c r="J130" s="759"/>
      <c r="K130" s="759"/>
      <c r="L130" s="759"/>
      <c r="M130" s="759"/>
      <c r="N130" s="759"/>
      <c r="O130" s="759"/>
      <c r="P130" s="759"/>
      <c r="Q130" s="759"/>
      <c r="R130" s="759"/>
      <c r="S130" s="759"/>
      <c r="T130" s="759"/>
      <c r="U130" s="759"/>
      <c r="V130" s="759"/>
      <c r="W130" s="759"/>
      <c r="X130" s="759"/>
      <c r="Y130" s="760"/>
      <c r="Z130" s="761"/>
      <c r="AA130" s="761"/>
      <c r="AB130" s="761"/>
      <c r="AC130" s="761"/>
      <c r="AD130" s="762"/>
      <c r="AE130" s="599"/>
      <c r="AF130" s="600"/>
      <c r="AG130" s="600"/>
      <c r="AH130" s="600"/>
      <c r="AI130" s="601"/>
      <c r="AJ130" s="480"/>
      <c r="AK130" s="557"/>
      <c r="AL130" s="557"/>
      <c r="AM130" s="557"/>
      <c r="AN130" s="482"/>
      <c r="AO130" s="602" t="str">
        <f t="shared" si="6"/>
        <v/>
      </c>
      <c r="AP130" s="603"/>
      <c r="AQ130" s="603"/>
      <c r="AR130" s="603"/>
      <c r="AS130" s="603"/>
      <c r="AT130" s="603"/>
      <c r="AU130" s="604"/>
      <c r="AV130" s="433" t="s">
        <v>176</v>
      </c>
      <c r="AW130" s="434"/>
      <c r="AX130" s="434"/>
      <c r="AY130" s="434"/>
      <c r="AZ130" s="434"/>
      <c r="BA130" s="434"/>
      <c r="BB130" s="434"/>
      <c r="BC130" s="434"/>
      <c r="BD130" s="434"/>
      <c r="BE130" s="435"/>
    </row>
    <row r="131" spans="2:59" ht="13" customHeight="1">
      <c r="B131" s="573"/>
      <c r="C131" s="574"/>
      <c r="D131" s="631"/>
      <c r="E131" s="632"/>
      <c r="F131" s="758"/>
      <c r="G131" s="759"/>
      <c r="H131" s="759"/>
      <c r="I131" s="759"/>
      <c r="J131" s="759"/>
      <c r="K131" s="759"/>
      <c r="L131" s="759"/>
      <c r="M131" s="759"/>
      <c r="N131" s="759"/>
      <c r="O131" s="759"/>
      <c r="P131" s="759"/>
      <c r="Q131" s="759"/>
      <c r="R131" s="759"/>
      <c r="S131" s="759"/>
      <c r="T131" s="759"/>
      <c r="U131" s="759"/>
      <c r="V131" s="759"/>
      <c r="W131" s="759"/>
      <c r="X131" s="759"/>
      <c r="Y131" s="760"/>
      <c r="Z131" s="761"/>
      <c r="AA131" s="761"/>
      <c r="AB131" s="761"/>
      <c r="AC131" s="761"/>
      <c r="AD131" s="762"/>
      <c r="AE131" s="599"/>
      <c r="AF131" s="600"/>
      <c r="AG131" s="600"/>
      <c r="AH131" s="600"/>
      <c r="AI131" s="601"/>
      <c r="AJ131" s="480"/>
      <c r="AK131" s="557"/>
      <c r="AL131" s="557"/>
      <c r="AM131" s="557"/>
      <c r="AN131" s="482"/>
      <c r="AO131" s="602" t="str">
        <f t="shared" si="6"/>
        <v/>
      </c>
      <c r="AP131" s="603"/>
      <c r="AQ131" s="603"/>
      <c r="AR131" s="603"/>
      <c r="AS131" s="603"/>
      <c r="AT131" s="603"/>
      <c r="AU131" s="604"/>
      <c r="AV131" s="417" t="s">
        <v>30</v>
      </c>
      <c r="AW131" s="418"/>
      <c r="AX131" s="430">
        <f>IFERROR(SUM(AO129:AU135),"")</f>
        <v>0</v>
      </c>
      <c r="AY131" s="430"/>
      <c r="AZ131" s="430"/>
      <c r="BA131" s="430"/>
      <c r="BB131" s="430"/>
      <c r="BC131" s="430"/>
      <c r="BD131" s="431" t="s">
        <v>27</v>
      </c>
      <c r="BE131" s="432"/>
    </row>
    <row r="132" spans="2:59" ht="13" customHeight="1">
      <c r="B132" s="573"/>
      <c r="C132" s="574"/>
      <c r="D132" s="631"/>
      <c r="E132" s="632"/>
      <c r="F132" s="758"/>
      <c r="G132" s="759"/>
      <c r="H132" s="759"/>
      <c r="I132" s="759"/>
      <c r="J132" s="759"/>
      <c r="K132" s="759"/>
      <c r="L132" s="759"/>
      <c r="M132" s="759"/>
      <c r="N132" s="759"/>
      <c r="O132" s="759"/>
      <c r="P132" s="759"/>
      <c r="Q132" s="759"/>
      <c r="R132" s="759"/>
      <c r="S132" s="759"/>
      <c r="T132" s="759"/>
      <c r="U132" s="759"/>
      <c r="V132" s="759"/>
      <c r="W132" s="759"/>
      <c r="X132" s="759"/>
      <c r="Y132" s="760"/>
      <c r="Z132" s="761"/>
      <c r="AA132" s="761"/>
      <c r="AB132" s="761"/>
      <c r="AC132" s="761"/>
      <c r="AD132" s="762"/>
      <c r="AE132" s="599"/>
      <c r="AF132" s="600"/>
      <c r="AG132" s="600"/>
      <c r="AH132" s="600"/>
      <c r="AI132" s="601"/>
      <c r="AJ132" s="480"/>
      <c r="AK132" s="557"/>
      <c r="AL132" s="557"/>
      <c r="AM132" s="557"/>
      <c r="AN132" s="482"/>
      <c r="AO132" s="602" t="str">
        <f t="shared" si="6"/>
        <v/>
      </c>
      <c r="AP132" s="603"/>
      <c r="AQ132" s="603"/>
      <c r="AR132" s="603"/>
      <c r="AS132" s="603"/>
      <c r="AT132" s="603"/>
      <c r="AU132" s="604"/>
      <c r="AV132" s="417"/>
      <c r="AW132" s="418"/>
      <c r="AX132" s="418"/>
      <c r="AY132" s="418"/>
      <c r="AZ132" s="418"/>
      <c r="BA132" s="418"/>
      <c r="BB132" s="418"/>
      <c r="BC132" s="418"/>
      <c r="BD132" s="418"/>
      <c r="BE132" s="419"/>
    </row>
    <row r="133" spans="2:59" ht="13" customHeight="1" thickBot="1">
      <c r="B133" s="573"/>
      <c r="C133" s="574"/>
      <c r="D133" s="631"/>
      <c r="E133" s="632"/>
      <c r="F133" s="758"/>
      <c r="G133" s="759"/>
      <c r="H133" s="759"/>
      <c r="I133" s="759"/>
      <c r="J133" s="759"/>
      <c r="K133" s="759"/>
      <c r="L133" s="759"/>
      <c r="M133" s="759"/>
      <c r="N133" s="759"/>
      <c r="O133" s="759"/>
      <c r="P133" s="759"/>
      <c r="Q133" s="759"/>
      <c r="R133" s="759"/>
      <c r="S133" s="759"/>
      <c r="T133" s="759"/>
      <c r="U133" s="759"/>
      <c r="V133" s="759"/>
      <c r="W133" s="759"/>
      <c r="X133" s="759"/>
      <c r="Y133" s="760"/>
      <c r="Z133" s="761"/>
      <c r="AA133" s="761"/>
      <c r="AB133" s="761"/>
      <c r="AC133" s="761"/>
      <c r="AD133" s="762"/>
      <c r="AE133" s="599"/>
      <c r="AF133" s="600"/>
      <c r="AG133" s="600"/>
      <c r="AH133" s="600"/>
      <c r="AI133" s="601"/>
      <c r="AJ133" s="480"/>
      <c r="AK133" s="557"/>
      <c r="AL133" s="557"/>
      <c r="AM133" s="557"/>
      <c r="AN133" s="482"/>
      <c r="AO133" s="602" t="str">
        <f t="shared" si="6"/>
        <v/>
      </c>
      <c r="AP133" s="603"/>
      <c r="AQ133" s="603"/>
      <c r="AR133" s="603"/>
      <c r="AS133" s="603"/>
      <c r="AT133" s="603"/>
      <c r="AU133" s="604"/>
      <c r="AV133" s="417"/>
      <c r="AW133" s="418"/>
      <c r="AX133" s="418"/>
      <c r="AY133" s="418"/>
      <c r="AZ133" s="418"/>
      <c r="BA133" s="418"/>
      <c r="BB133" s="418"/>
      <c r="BC133" s="418"/>
      <c r="BD133" s="418"/>
      <c r="BE133" s="419"/>
    </row>
    <row r="134" spans="2:59" ht="13" customHeight="1" thickTop="1">
      <c r="B134" s="573"/>
      <c r="C134" s="574"/>
      <c r="D134" s="631"/>
      <c r="E134" s="632"/>
      <c r="F134" s="758"/>
      <c r="G134" s="759"/>
      <c r="H134" s="759"/>
      <c r="I134" s="759"/>
      <c r="J134" s="759"/>
      <c r="K134" s="759"/>
      <c r="L134" s="759"/>
      <c r="M134" s="759"/>
      <c r="N134" s="759"/>
      <c r="O134" s="759"/>
      <c r="P134" s="759"/>
      <c r="Q134" s="759"/>
      <c r="R134" s="759"/>
      <c r="S134" s="759"/>
      <c r="T134" s="759"/>
      <c r="U134" s="759"/>
      <c r="V134" s="759"/>
      <c r="W134" s="759"/>
      <c r="X134" s="759"/>
      <c r="Y134" s="760"/>
      <c r="Z134" s="761"/>
      <c r="AA134" s="761"/>
      <c r="AB134" s="761"/>
      <c r="AC134" s="761"/>
      <c r="AD134" s="762"/>
      <c r="AE134" s="599"/>
      <c r="AF134" s="600"/>
      <c r="AG134" s="600"/>
      <c r="AH134" s="600"/>
      <c r="AI134" s="601"/>
      <c r="AJ134" s="480"/>
      <c r="AK134" s="557"/>
      <c r="AL134" s="557"/>
      <c r="AM134" s="557"/>
      <c r="AN134" s="482"/>
      <c r="AO134" s="602" t="str">
        <f t="shared" si="6"/>
        <v/>
      </c>
      <c r="AP134" s="603"/>
      <c r="AQ134" s="603"/>
      <c r="AR134" s="603"/>
      <c r="AS134" s="603"/>
      <c r="AT134" s="603"/>
      <c r="AU134" s="604"/>
      <c r="AV134" s="424"/>
      <c r="AW134" s="425"/>
      <c r="AX134" s="425"/>
      <c r="AY134" s="425"/>
      <c r="AZ134" s="425"/>
      <c r="BA134" s="425"/>
      <c r="BB134" s="425"/>
      <c r="BC134" s="425"/>
      <c r="BD134" s="425"/>
      <c r="BE134" s="426"/>
    </row>
    <row r="135" spans="2:59" ht="13" customHeight="1" thickBot="1">
      <c r="B135" s="573"/>
      <c r="C135" s="574"/>
      <c r="D135" s="633"/>
      <c r="E135" s="634"/>
      <c r="F135" s="793"/>
      <c r="G135" s="794"/>
      <c r="H135" s="794"/>
      <c r="I135" s="794"/>
      <c r="J135" s="794"/>
      <c r="K135" s="794"/>
      <c r="L135" s="794"/>
      <c r="M135" s="794"/>
      <c r="N135" s="794"/>
      <c r="O135" s="794"/>
      <c r="P135" s="794"/>
      <c r="Q135" s="794"/>
      <c r="R135" s="794"/>
      <c r="S135" s="794"/>
      <c r="T135" s="794"/>
      <c r="U135" s="794"/>
      <c r="V135" s="794"/>
      <c r="W135" s="794"/>
      <c r="X135" s="794"/>
      <c r="Y135" s="766"/>
      <c r="Z135" s="767"/>
      <c r="AA135" s="767"/>
      <c r="AB135" s="767"/>
      <c r="AC135" s="767"/>
      <c r="AD135" s="768"/>
      <c r="AE135" s="769"/>
      <c r="AF135" s="770"/>
      <c r="AG135" s="770"/>
      <c r="AH135" s="770"/>
      <c r="AI135" s="771"/>
      <c r="AJ135" s="480"/>
      <c r="AK135" s="557"/>
      <c r="AL135" s="557"/>
      <c r="AM135" s="557"/>
      <c r="AN135" s="482"/>
      <c r="AO135" s="772" t="str">
        <f t="shared" si="6"/>
        <v/>
      </c>
      <c r="AP135" s="773"/>
      <c r="AQ135" s="773"/>
      <c r="AR135" s="773"/>
      <c r="AS135" s="773"/>
      <c r="AT135" s="773"/>
      <c r="AU135" s="774"/>
      <c r="AV135" s="427"/>
      <c r="AW135" s="428"/>
      <c r="AX135" s="428"/>
      <c r="AY135" s="428"/>
      <c r="AZ135" s="428"/>
      <c r="BA135" s="428"/>
      <c r="BB135" s="428"/>
      <c r="BC135" s="428"/>
      <c r="BD135" s="428"/>
      <c r="BE135" s="429"/>
    </row>
    <row r="136" spans="2:59" ht="13" customHeight="1" thickTop="1">
      <c r="B136" s="573"/>
      <c r="C136" s="574"/>
      <c r="D136" s="635" t="s">
        <v>146</v>
      </c>
      <c r="E136" s="636"/>
      <c r="F136" s="758"/>
      <c r="G136" s="759"/>
      <c r="H136" s="759"/>
      <c r="I136" s="759"/>
      <c r="J136" s="759"/>
      <c r="K136" s="759"/>
      <c r="L136" s="759"/>
      <c r="M136" s="759"/>
      <c r="N136" s="759"/>
      <c r="O136" s="759"/>
      <c r="P136" s="759"/>
      <c r="Q136" s="759"/>
      <c r="R136" s="759"/>
      <c r="S136" s="759"/>
      <c r="T136" s="759"/>
      <c r="U136" s="759"/>
      <c r="V136" s="759"/>
      <c r="W136" s="759"/>
      <c r="X136" s="759"/>
      <c r="Y136" s="760"/>
      <c r="Z136" s="761"/>
      <c r="AA136" s="761"/>
      <c r="AB136" s="761"/>
      <c r="AC136" s="761"/>
      <c r="AD136" s="762"/>
      <c r="AE136" s="599"/>
      <c r="AF136" s="600"/>
      <c r="AG136" s="600"/>
      <c r="AH136" s="600"/>
      <c r="AI136" s="601"/>
      <c r="AJ136" s="547"/>
      <c r="AK136" s="548"/>
      <c r="AL136" s="548"/>
      <c r="AM136" s="548"/>
      <c r="AN136" s="549"/>
      <c r="AO136" s="602" t="str">
        <f t="shared" si="6"/>
        <v/>
      </c>
      <c r="AP136" s="603"/>
      <c r="AQ136" s="603"/>
      <c r="AR136" s="603"/>
      <c r="AS136" s="603"/>
      <c r="AT136" s="603"/>
      <c r="AU136" s="604"/>
      <c r="AV136" s="746"/>
      <c r="AW136" s="747"/>
      <c r="AX136" s="747"/>
      <c r="AY136" s="747"/>
      <c r="AZ136" s="747"/>
      <c r="BA136" s="747"/>
      <c r="BB136" s="747"/>
      <c r="BC136" s="747"/>
      <c r="BD136" s="747"/>
      <c r="BE136" s="748"/>
    </row>
    <row r="137" spans="2:59" ht="13" customHeight="1">
      <c r="B137" s="573"/>
      <c r="C137" s="574"/>
      <c r="D137" s="637"/>
      <c r="E137" s="638"/>
      <c r="F137" s="758"/>
      <c r="G137" s="759"/>
      <c r="H137" s="759"/>
      <c r="I137" s="759"/>
      <c r="J137" s="759"/>
      <c r="K137" s="759"/>
      <c r="L137" s="759"/>
      <c r="M137" s="759"/>
      <c r="N137" s="759"/>
      <c r="O137" s="759"/>
      <c r="P137" s="759"/>
      <c r="Q137" s="759"/>
      <c r="R137" s="759"/>
      <c r="S137" s="759"/>
      <c r="T137" s="759"/>
      <c r="U137" s="759"/>
      <c r="V137" s="759"/>
      <c r="W137" s="759"/>
      <c r="X137" s="759"/>
      <c r="Y137" s="760"/>
      <c r="Z137" s="761"/>
      <c r="AA137" s="761"/>
      <c r="AB137" s="761"/>
      <c r="AC137" s="761"/>
      <c r="AD137" s="762"/>
      <c r="AE137" s="599"/>
      <c r="AF137" s="600"/>
      <c r="AG137" s="600"/>
      <c r="AH137" s="600"/>
      <c r="AI137" s="601"/>
      <c r="AJ137" s="480"/>
      <c r="AK137" s="557"/>
      <c r="AL137" s="557"/>
      <c r="AM137" s="557"/>
      <c r="AN137" s="482"/>
      <c r="AO137" s="602" t="str">
        <f t="shared" si="6"/>
        <v/>
      </c>
      <c r="AP137" s="603"/>
      <c r="AQ137" s="603"/>
      <c r="AR137" s="603"/>
      <c r="AS137" s="603"/>
      <c r="AT137" s="603"/>
      <c r="AU137" s="604"/>
      <c r="AV137" s="417"/>
      <c r="AW137" s="418"/>
      <c r="AX137" s="418"/>
      <c r="AY137" s="418"/>
      <c r="AZ137" s="418"/>
      <c r="BA137" s="418"/>
      <c r="BB137" s="418"/>
      <c r="BC137" s="418"/>
      <c r="BD137" s="418"/>
      <c r="BE137" s="419"/>
    </row>
    <row r="138" spans="2:59" ht="13" customHeight="1">
      <c r="B138" s="573"/>
      <c r="C138" s="574"/>
      <c r="D138" s="637"/>
      <c r="E138" s="638"/>
      <c r="F138" s="758"/>
      <c r="G138" s="759"/>
      <c r="H138" s="759"/>
      <c r="I138" s="759"/>
      <c r="J138" s="759"/>
      <c r="K138" s="759"/>
      <c r="L138" s="759"/>
      <c r="M138" s="759"/>
      <c r="N138" s="759"/>
      <c r="O138" s="759"/>
      <c r="P138" s="759"/>
      <c r="Q138" s="759"/>
      <c r="R138" s="759"/>
      <c r="S138" s="759"/>
      <c r="T138" s="759"/>
      <c r="U138" s="759"/>
      <c r="V138" s="759"/>
      <c r="W138" s="759"/>
      <c r="X138" s="759"/>
      <c r="Y138" s="760"/>
      <c r="Z138" s="761"/>
      <c r="AA138" s="761"/>
      <c r="AB138" s="761"/>
      <c r="AC138" s="761"/>
      <c r="AD138" s="762"/>
      <c r="AE138" s="599"/>
      <c r="AF138" s="600"/>
      <c r="AG138" s="600"/>
      <c r="AH138" s="600"/>
      <c r="AI138" s="601"/>
      <c r="AJ138" s="480"/>
      <c r="AK138" s="557"/>
      <c r="AL138" s="557"/>
      <c r="AM138" s="557"/>
      <c r="AN138" s="482"/>
      <c r="AO138" s="602" t="str">
        <f t="shared" si="6"/>
        <v/>
      </c>
      <c r="AP138" s="603"/>
      <c r="AQ138" s="603"/>
      <c r="AR138" s="603"/>
      <c r="AS138" s="603"/>
      <c r="AT138" s="603"/>
      <c r="AU138" s="604"/>
      <c r="AV138" s="433" t="s">
        <v>183</v>
      </c>
      <c r="AW138" s="434"/>
      <c r="AX138" s="434"/>
      <c r="AY138" s="434"/>
      <c r="AZ138" s="434"/>
      <c r="BA138" s="434"/>
      <c r="BB138" s="434"/>
      <c r="BC138" s="434"/>
      <c r="BD138" s="434"/>
      <c r="BE138" s="435"/>
    </row>
    <row r="139" spans="2:59" ht="13" customHeight="1">
      <c r="B139" s="573"/>
      <c r="C139" s="574"/>
      <c r="D139" s="637"/>
      <c r="E139" s="638"/>
      <c r="F139" s="758"/>
      <c r="G139" s="759"/>
      <c r="H139" s="759"/>
      <c r="I139" s="759"/>
      <c r="J139" s="759"/>
      <c r="K139" s="759"/>
      <c r="L139" s="759"/>
      <c r="M139" s="759"/>
      <c r="N139" s="759"/>
      <c r="O139" s="759"/>
      <c r="P139" s="759"/>
      <c r="Q139" s="759"/>
      <c r="R139" s="759"/>
      <c r="S139" s="759"/>
      <c r="T139" s="759"/>
      <c r="U139" s="759"/>
      <c r="V139" s="759"/>
      <c r="W139" s="759"/>
      <c r="X139" s="759"/>
      <c r="Y139" s="760"/>
      <c r="Z139" s="761"/>
      <c r="AA139" s="761"/>
      <c r="AB139" s="761"/>
      <c r="AC139" s="761"/>
      <c r="AD139" s="762"/>
      <c r="AE139" s="599"/>
      <c r="AF139" s="600"/>
      <c r="AG139" s="600"/>
      <c r="AH139" s="600"/>
      <c r="AI139" s="601"/>
      <c r="AJ139" s="480"/>
      <c r="AK139" s="557"/>
      <c r="AL139" s="557"/>
      <c r="AM139" s="557"/>
      <c r="AN139" s="482"/>
      <c r="AO139" s="602" t="str">
        <f t="shared" si="6"/>
        <v/>
      </c>
      <c r="AP139" s="603"/>
      <c r="AQ139" s="603"/>
      <c r="AR139" s="603"/>
      <c r="AS139" s="603"/>
      <c r="AT139" s="603"/>
      <c r="AU139" s="603"/>
      <c r="AV139" s="417" t="s">
        <v>30</v>
      </c>
      <c r="AW139" s="418"/>
      <c r="AX139" s="430">
        <f>IFERROR(SUM(AO136:AU141),"")</f>
        <v>0</v>
      </c>
      <c r="AY139" s="430"/>
      <c r="AZ139" s="430"/>
      <c r="BA139" s="430"/>
      <c r="BB139" s="430"/>
      <c r="BC139" s="430"/>
      <c r="BD139" s="431" t="s">
        <v>27</v>
      </c>
      <c r="BE139" s="432"/>
    </row>
    <row r="140" spans="2:59" ht="13" customHeight="1">
      <c r="B140" s="573"/>
      <c r="C140" s="574"/>
      <c r="D140" s="637"/>
      <c r="E140" s="638"/>
      <c r="F140" s="758"/>
      <c r="G140" s="759"/>
      <c r="H140" s="759"/>
      <c r="I140" s="759"/>
      <c r="J140" s="759"/>
      <c r="K140" s="759"/>
      <c r="L140" s="759"/>
      <c r="M140" s="759"/>
      <c r="N140" s="759"/>
      <c r="O140" s="759"/>
      <c r="P140" s="759"/>
      <c r="Q140" s="759"/>
      <c r="R140" s="759"/>
      <c r="S140" s="759"/>
      <c r="T140" s="759"/>
      <c r="U140" s="759"/>
      <c r="V140" s="759"/>
      <c r="W140" s="759"/>
      <c r="X140" s="759"/>
      <c r="Y140" s="760"/>
      <c r="Z140" s="761"/>
      <c r="AA140" s="761"/>
      <c r="AB140" s="761"/>
      <c r="AC140" s="761"/>
      <c r="AD140" s="762"/>
      <c r="AE140" s="599"/>
      <c r="AF140" s="600"/>
      <c r="AG140" s="600"/>
      <c r="AH140" s="600"/>
      <c r="AI140" s="601"/>
      <c r="AJ140" s="480"/>
      <c r="AK140" s="557"/>
      <c r="AL140" s="557"/>
      <c r="AM140" s="557"/>
      <c r="AN140" s="482"/>
      <c r="AO140" s="602" t="str">
        <f t="shared" si="6"/>
        <v/>
      </c>
      <c r="AP140" s="603"/>
      <c r="AQ140" s="603"/>
      <c r="AR140" s="603"/>
      <c r="AS140" s="603"/>
      <c r="AT140" s="603"/>
      <c r="AU140" s="603"/>
      <c r="AV140" s="417"/>
      <c r="AW140" s="418"/>
      <c r="AX140" s="418"/>
      <c r="AY140" s="418"/>
      <c r="AZ140" s="418"/>
      <c r="BA140" s="418"/>
      <c r="BB140" s="418"/>
      <c r="BC140" s="418"/>
      <c r="BD140" s="418"/>
      <c r="BE140" s="419"/>
    </row>
    <row r="141" spans="2:59" ht="13" customHeight="1" thickBot="1">
      <c r="B141" s="573"/>
      <c r="C141" s="574"/>
      <c r="D141" s="637"/>
      <c r="E141" s="638"/>
      <c r="F141" s="795"/>
      <c r="G141" s="796"/>
      <c r="H141" s="796"/>
      <c r="I141" s="796"/>
      <c r="J141" s="796"/>
      <c r="K141" s="796"/>
      <c r="L141" s="796"/>
      <c r="M141" s="796"/>
      <c r="N141" s="796"/>
      <c r="O141" s="796"/>
      <c r="P141" s="796"/>
      <c r="Q141" s="796"/>
      <c r="R141" s="796"/>
      <c r="S141" s="796"/>
      <c r="T141" s="796"/>
      <c r="U141" s="796"/>
      <c r="V141" s="796"/>
      <c r="W141" s="796"/>
      <c r="X141" s="796"/>
      <c r="Y141" s="790"/>
      <c r="Z141" s="791"/>
      <c r="AA141" s="791"/>
      <c r="AB141" s="791"/>
      <c r="AC141" s="791"/>
      <c r="AD141" s="792"/>
      <c r="AE141" s="784"/>
      <c r="AF141" s="785"/>
      <c r="AG141" s="785"/>
      <c r="AH141" s="785"/>
      <c r="AI141" s="786"/>
      <c r="AJ141" s="480"/>
      <c r="AK141" s="557"/>
      <c r="AL141" s="557"/>
      <c r="AM141" s="557"/>
      <c r="AN141" s="482"/>
      <c r="AO141" s="787" t="str">
        <f t="shared" si="6"/>
        <v/>
      </c>
      <c r="AP141" s="788"/>
      <c r="AQ141" s="788"/>
      <c r="AR141" s="788"/>
      <c r="AS141" s="788"/>
      <c r="AT141" s="788"/>
      <c r="AU141" s="788"/>
      <c r="AV141" s="417"/>
      <c r="AW141" s="418"/>
      <c r="AX141" s="418"/>
      <c r="AY141" s="418"/>
      <c r="AZ141" s="418"/>
      <c r="BA141" s="418"/>
      <c r="BB141" s="418"/>
      <c r="BC141" s="418"/>
      <c r="BD141" s="418"/>
      <c r="BE141" s="419"/>
    </row>
    <row r="142" spans="2:59" ht="13" customHeight="1">
      <c r="B142" s="573"/>
      <c r="C142" s="627"/>
      <c r="D142" s="641" t="s">
        <v>197</v>
      </c>
      <c r="E142" s="641"/>
      <c r="F142" s="641"/>
      <c r="G142" s="641"/>
      <c r="H142" s="641"/>
      <c r="I142" s="641"/>
      <c r="J142" s="641"/>
      <c r="K142" s="641"/>
      <c r="L142" s="641"/>
      <c r="M142" s="641"/>
      <c r="N142" s="641"/>
      <c r="O142" s="641"/>
      <c r="P142" s="641"/>
      <c r="Q142" s="641"/>
      <c r="R142" s="641"/>
      <c r="S142" s="641"/>
      <c r="T142" s="641"/>
      <c r="U142" s="641"/>
      <c r="V142" s="641"/>
      <c r="W142" s="641"/>
      <c r="X142" s="641"/>
      <c r="Y142" s="641"/>
      <c r="Z142" s="641"/>
      <c r="AA142" s="641"/>
      <c r="AB142" s="641"/>
      <c r="AC142" s="641"/>
      <c r="AD142" s="641"/>
      <c r="AE142" s="641"/>
      <c r="AF142" s="641"/>
      <c r="AG142" s="641"/>
      <c r="AH142" s="641"/>
      <c r="AI142" s="641"/>
      <c r="AJ142" s="641"/>
      <c r="AK142" s="641"/>
      <c r="AL142" s="641"/>
      <c r="AM142" s="641"/>
      <c r="AN142" s="641"/>
      <c r="AO142" s="641"/>
      <c r="AP142" s="641"/>
      <c r="AQ142" s="641"/>
      <c r="AR142" s="641"/>
      <c r="AS142" s="641"/>
      <c r="AT142" s="641"/>
      <c r="AU142" s="642"/>
      <c r="AV142" s="621">
        <f>IFERROR(AX131+AX139,"")</f>
        <v>0</v>
      </c>
      <c r="AW142" s="622"/>
      <c r="AX142" s="622"/>
      <c r="AY142" s="622"/>
      <c r="AZ142" s="622"/>
      <c r="BA142" s="622"/>
      <c r="BB142" s="622"/>
      <c r="BC142" s="622"/>
      <c r="BD142" s="622"/>
      <c r="BE142" s="623"/>
      <c r="BF142" s="66"/>
    </row>
    <row r="143" spans="2:59" ht="13" customHeight="1" thickBot="1">
      <c r="B143" s="575"/>
      <c r="C143" s="628"/>
      <c r="D143" s="643"/>
      <c r="E143" s="643"/>
      <c r="F143" s="643"/>
      <c r="G143" s="643"/>
      <c r="H143" s="643"/>
      <c r="I143" s="643"/>
      <c r="J143" s="643"/>
      <c r="K143" s="643"/>
      <c r="L143" s="643"/>
      <c r="M143" s="643"/>
      <c r="N143" s="643"/>
      <c r="O143" s="643"/>
      <c r="P143" s="643"/>
      <c r="Q143" s="643"/>
      <c r="R143" s="643"/>
      <c r="S143" s="643"/>
      <c r="T143" s="643"/>
      <c r="U143" s="643"/>
      <c r="V143" s="643"/>
      <c r="W143" s="643"/>
      <c r="X143" s="643"/>
      <c r="Y143" s="643"/>
      <c r="Z143" s="643"/>
      <c r="AA143" s="643"/>
      <c r="AB143" s="643"/>
      <c r="AC143" s="643"/>
      <c r="AD143" s="643"/>
      <c r="AE143" s="643"/>
      <c r="AF143" s="643"/>
      <c r="AG143" s="643"/>
      <c r="AH143" s="643"/>
      <c r="AI143" s="643"/>
      <c r="AJ143" s="643"/>
      <c r="AK143" s="643"/>
      <c r="AL143" s="643"/>
      <c r="AM143" s="643"/>
      <c r="AN143" s="643"/>
      <c r="AO143" s="643"/>
      <c r="AP143" s="643"/>
      <c r="AQ143" s="643"/>
      <c r="AR143" s="643"/>
      <c r="AS143" s="643"/>
      <c r="AT143" s="643"/>
      <c r="AU143" s="644"/>
      <c r="AV143" s="624"/>
      <c r="AW143" s="625"/>
      <c r="AX143" s="625"/>
      <c r="AY143" s="625"/>
      <c r="AZ143" s="625"/>
      <c r="BA143" s="625"/>
      <c r="BB143" s="625"/>
      <c r="BC143" s="625"/>
      <c r="BD143" s="625"/>
      <c r="BE143" s="626"/>
      <c r="BF143" s="66"/>
      <c r="BG143" s="66"/>
    </row>
    <row r="144" spans="2:59" ht="13" customHeight="1">
      <c r="B144" s="57"/>
      <c r="C144" s="57"/>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93"/>
      <c r="AW144" s="93"/>
      <c r="AX144" s="93"/>
      <c r="AY144" s="93"/>
      <c r="AZ144" s="93"/>
      <c r="BA144" s="93"/>
      <c r="BB144" s="93"/>
      <c r="BC144" s="93"/>
      <c r="BD144" s="93"/>
      <c r="BE144" s="93"/>
      <c r="BF144" s="66"/>
      <c r="BG144" s="66"/>
    </row>
    <row r="145" spans="2:59" ht="13" customHeight="1">
      <c r="B145" s="65"/>
      <c r="C145" s="65"/>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94"/>
      <c r="AW145" s="94"/>
      <c r="AX145" s="94"/>
      <c r="AY145" s="94"/>
      <c r="AZ145" s="94"/>
      <c r="BA145" s="94"/>
      <c r="BB145" s="94"/>
      <c r="BC145" s="94"/>
      <c r="BD145" s="94"/>
      <c r="BE145" s="94"/>
      <c r="BF145" s="66"/>
      <c r="BG145" s="66"/>
    </row>
    <row r="146" spans="2:59" ht="13" customHeight="1">
      <c r="B146" s="525" t="s">
        <v>18</v>
      </c>
      <c r="C146" s="525"/>
      <c r="D146" s="847" t="s">
        <v>163</v>
      </c>
      <c r="E146" s="848"/>
      <c r="F146" s="833" t="s">
        <v>34</v>
      </c>
      <c r="G146" s="834"/>
      <c r="H146" s="834"/>
      <c r="I146" s="834"/>
      <c r="J146" s="834"/>
      <c r="K146" s="834"/>
      <c r="L146" s="834"/>
      <c r="M146" s="834"/>
      <c r="N146" s="834"/>
      <c r="O146" s="834"/>
      <c r="P146" s="834"/>
      <c r="Q146" s="834"/>
      <c r="R146" s="834"/>
      <c r="S146" s="834"/>
      <c r="T146" s="834"/>
      <c r="U146" s="834"/>
      <c r="V146" s="834"/>
      <c r="W146" s="834"/>
      <c r="X146" s="834"/>
      <c r="Y146" s="834"/>
      <c r="Z146" s="834"/>
      <c r="AA146" s="834"/>
      <c r="AB146" s="834"/>
      <c r="AC146" s="834"/>
      <c r="AD146" s="834"/>
      <c r="AE146" s="834"/>
      <c r="AF146" s="834"/>
      <c r="AG146" s="834"/>
      <c r="AH146" s="834"/>
      <c r="AI146" s="834"/>
      <c r="AJ146" s="834"/>
      <c r="AK146" s="834"/>
      <c r="AL146" s="834"/>
      <c r="AM146" s="834"/>
      <c r="AN146" s="834"/>
      <c r="AO146" s="834"/>
      <c r="AP146" s="834"/>
      <c r="AQ146" s="834"/>
      <c r="AR146" s="834"/>
      <c r="AS146" s="834"/>
      <c r="AT146" s="834"/>
      <c r="AU146" s="835"/>
      <c r="AV146" s="802" t="s">
        <v>152</v>
      </c>
      <c r="AW146" s="803"/>
      <c r="AX146" s="803"/>
      <c r="AY146" s="803"/>
      <c r="AZ146" s="803"/>
      <c r="BA146" s="803"/>
      <c r="BB146" s="803"/>
      <c r="BC146" s="803"/>
      <c r="BD146" s="803"/>
      <c r="BE146" s="804"/>
    </row>
    <row r="147" spans="2:59" ht="13" customHeight="1">
      <c r="B147" s="525"/>
      <c r="C147" s="525"/>
      <c r="D147" s="849"/>
      <c r="E147" s="850"/>
      <c r="F147" s="825" t="s">
        <v>19</v>
      </c>
      <c r="G147" s="811"/>
      <c r="H147" s="811"/>
      <c r="I147" s="811"/>
      <c r="J147" s="811"/>
      <c r="K147" s="811"/>
      <c r="L147" s="811"/>
      <c r="M147" s="811"/>
      <c r="N147" s="811"/>
      <c r="O147" s="811"/>
      <c r="P147" s="811"/>
      <c r="Q147" s="811"/>
      <c r="R147" s="811"/>
      <c r="S147" s="811"/>
      <c r="T147" s="811"/>
      <c r="U147" s="811"/>
      <c r="V147" s="811"/>
      <c r="W147" s="811"/>
      <c r="X147" s="812"/>
      <c r="Y147" s="819" t="s">
        <v>20</v>
      </c>
      <c r="Z147" s="819"/>
      <c r="AA147" s="819"/>
      <c r="AB147" s="819"/>
      <c r="AC147" s="819"/>
      <c r="AD147" s="819"/>
      <c r="AE147" s="819" t="s">
        <v>21</v>
      </c>
      <c r="AF147" s="819"/>
      <c r="AG147" s="819"/>
      <c r="AH147" s="819"/>
      <c r="AI147" s="819"/>
      <c r="AJ147" s="810" t="s">
        <v>22</v>
      </c>
      <c r="AK147" s="811"/>
      <c r="AL147" s="811"/>
      <c r="AM147" s="811"/>
      <c r="AN147" s="812"/>
      <c r="AO147" s="819" t="s">
        <v>23</v>
      </c>
      <c r="AP147" s="819"/>
      <c r="AQ147" s="819"/>
      <c r="AR147" s="819"/>
      <c r="AS147" s="819"/>
      <c r="AT147" s="819"/>
      <c r="AU147" s="820"/>
      <c r="AV147" s="805"/>
      <c r="AW147" s="803"/>
      <c r="AX147" s="803"/>
      <c r="AY147" s="803"/>
      <c r="AZ147" s="803"/>
      <c r="BA147" s="803"/>
      <c r="BB147" s="803"/>
      <c r="BC147" s="803"/>
      <c r="BD147" s="803"/>
      <c r="BE147" s="804"/>
    </row>
    <row r="148" spans="2:59" ht="13" customHeight="1">
      <c r="B148" s="525"/>
      <c r="C148" s="525"/>
      <c r="D148" s="849"/>
      <c r="E148" s="850"/>
      <c r="F148" s="826"/>
      <c r="G148" s="814"/>
      <c r="H148" s="814"/>
      <c r="I148" s="814"/>
      <c r="J148" s="814"/>
      <c r="K148" s="814"/>
      <c r="L148" s="814"/>
      <c r="M148" s="814"/>
      <c r="N148" s="814"/>
      <c r="O148" s="814"/>
      <c r="P148" s="814"/>
      <c r="Q148" s="814"/>
      <c r="R148" s="814"/>
      <c r="S148" s="814"/>
      <c r="T148" s="814"/>
      <c r="U148" s="814"/>
      <c r="V148" s="814"/>
      <c r="W148" s="814"/>
      <c r="X148" s="815"/>
      <c r="Y148" s="821"/>
      <c r="Z148" s="821"/>
      <c r="AA148" s="821"/>
      <c r="AB148" s="821"/>
      <c r="AC148" s="821"/>
      <c r="AD148" s="821"/>
      <c r="AE148" s="821"/>
      <c r="AF148" s="821"/>
      <c r="AG148" s="821"/>
      <c r="AH148" s="821"/>
      <c r="AI148" s="821"/>
      <c r="AJ148" s="813"/>
      <c r="AK148" s="814"/>
      <c r="AL148" s="814"/>
      <c r="AM148" s="814"/>
      <c r="AN148" s="815"/>
      <c r="AO148" s="821"/>
      <c r="AP148" s="821"/>
      <c r="AQ148" s="821"/>
      <c r="AR148" s="821"/>
      <c r="AS148" s="821"/>
      <c r="AT148" s="821"/>
      <c r="AU148" s="822"/>
      <c r="AV148" s="805"/>
      <c r="AW148" s="803"/>
      <c r="AX148" s="803"/>
      <c r="AY148" s="803"/>
      <c r="AZ148" s="803"/>
      <c r="BA148" s="803"/>
      <c r="BB148" s="803"/>
      <c r="BC148" s="803"/>
      <c r="BD148" s="803"/>
      <c r="BE148" s="804"/>
    </row>
    <row r="149" spans="2:59" ht="13" customHeight="1">
      <c r="B149" s="525"/>
      <c r="C149" s="525"/>
      <c r="D149" s="851"/>
      <c r="E149" s="852"/>
      <c r="F149" s="827"/>
      <c r="G149" s="817"/>
      <c r="H149" s="817"/>
      <c r="I149" s="817"/>
      <c r="J149" s="817"/>
      <c r="K149" s="817"/>
      <c r="L149" s="817"/>
      <c r="M149" s="817"/>
      <c r="N149" s="817"/>
      <c r="O149" s="817"/>
      <c r="P149" s="817"/>
      <c r="Q149" s="817"/>
      <c r="R149" s="817"/>
      <c r="S149" s="817"/>
      <c r="T149" s="817"/>
      <c r="U149" s="817"/>
      <c r="V149" s="817"/>
      <c r="W149" s="817"/>
      <c r="X149" s="818"/>
      <c r="Y149" s="823"/>
      <c r="Z149" s="823"/>
      <c r="AA149" s="823"/>
      <c r="AB149" s="823"/>
      <c r="AC149" s="823"/>
      <c r="AD149" s="823"/>
      <c r="AE149" s="823"/>
      <c r="AF149" s="823"/>
      <c r="AG149" s="823"/>
      <c r="AH149" s="823"/>
      <c r="AI149" s="823"/>
      <c r="AJ149" s="816"/>
      <c r="AK149" s="817"/>
      <c r="AL149" s="817"/>
      <c r="AM149" s="817"/>
      <c r="AN149" s="818"/>
      <c r="AO149" s="823"/>
      <c r="AP149" s="823"/>
      <c r="AQ149" s="823"/>
      <c r="AR149" s="823"/>
      <c r="AS149" s="823"/>
      <c r="AT149" s="823"/>
      <c r="AU149" s="824"/>
      <c r="AV149" s="806"/>
      <c r="AW149" s="807"/>
      <c r="AX149" s="807"/>
      <c r="AY149" s="807"/>
      <c r="AZ149" s="807"/>
      <c r="BA149" s="807"/>
      <c r="BB149" s="807"/>
      <c r="BC149" s="807"/>
      <c r="BD149" s="807"/>
      <c r="BE149" s="808"/>
    </row>
    <row r="150" spans="2:59" ht="13" customHeight="1">
      <c r="B150" s="525" t="s">
        <v>154</v>
      </c>
      <c r="C150" s="525"/>
      <c r="D150" s="853" t="s">
        <v>148</v>
      </c>
      <c r="E150" s="853"/>
      <c r="F150" s="830"/>
      <c r="G150" s="831"/>
      <c r="H150" s="831"/>
      <c r="I150" s="831"/>
      <c r="J150" s="831"/>
      <c r="K150" s="831"/>
      <c r="L150" s="831"/>
      <c r="M150" s="831"/>
      <c r="N150" s="831"/>
      <c r="O150" s="831"/>
      <c r="P150" s="831"/>
      <c r="Q150" s="831"/>
      <c r="R150" s="831"/>
      <c r="S150" s="831"/>
      <c r="T150" s="831"/>
      <c r="U150" s="831"/>
      <c r="V150" s="831"/>
      <c r="W150" s="831"/>
      <c r="X150" s="831"/>
      <c r="Y150" s="832"/>
      <c r="Z150" s="832"/>
      <c r="AA150" s="832"/>
      <c r="AB150" s="832"/>
      <c r="AC150" s="832"/>
      <c r="AD150" s="832"/>
      <c r="AE150" s="797"/>
      <c r="AF150" s="797"/>
      <c r="AG150" s="797"/>
      <c r="AH150" s="797"/>
      <c r="AI150" s="797"/>
      <c r="AJ150" s="480"/>
      <c r="AK150" s="557"/>
      <c r="AL150" s="557"/>
      <c r="AM150" s="557"/>
      <c r="AN150" s="482"/>
      <c r="AO150" s="798" t="str">
        <f t="shared" ref="AO150:AO156" si="7">IF(AJ150="","",IF(AJ150="税抜",ROUNDDOWN(Y150*AE150*1.1,0),IF(AJ150="税込",ROUNDDOWN(Y150*AE150,0))))</f>
        <v/>
      </c>
      <c r="AP150" s="799"/>
      <c r="AQ150" s="799"/>
      <c r="AR150" s="799"/>
      <c r="AS150" s="799"/>
      <c r="AT150" s="799"/>
      <c r="AU150" s="800"/>
      <c r="AV150" s="746"/>
      <c r="AW150" s="747"/>
      <c r="AX150" s="747"/>
      <c r="AY150" s="747"/>
      <c r="AZ150" s="747"/>
      <c r="BA150" s="747"/>
      <c r="BB150" s="747"/>
      <c r="BC150" s="747"/>
      <c r="BD150" s="747"/>
      <c r="BE150" s="748"/>
    </row>
    <row r="151" spans="2:59" ht="13" customHeight="1">
      <c r="B151" s="525"/>
      <c r="C151" s="525"/>
      <c r="D151" s="854"/>
      <c r="E151" s="854"/>
      <c r="F151" s="758"/>
      <c r="G151" s="759"/>
      <c r="H151" s="759"/>
      <c r="I151" s="759"/>
      <c r="J151" s="759"/>
      <c r="K151" s="759"/>
      <c r="L151" s="759"/>
      <c r="M151" s="759"/>
      <c r="N151" s="759"/>
      <c r="O151" s="759"/>
      <c r="P151" s="759"/>
      <c r="Q151" s="759"/>
      <c r="R151" s="759"/>
      <c r="S151" s="759"/>
      <c r="T151" s="759"/>
      <c r="U151" s="759"/>
      <c r="V151" s="759"/>
      <c r="W151" s="759"/>
      <c r="X151" s="759"/>
      <c r="Y151" s="732"/>
      <c r="Z151" s="732"/>
      <c r="AA151" s="732"/>
      <c r="AB151" s="732"/>
      <c r="AC151" s="732"/>
      <c r="AD151" s="732"/>
      <c r="AE151" s="608"/>
      <c r="AF151" s="608"/>
      <c r="AG151" s="608"/>
      <c r="AH151" s="608"/>
      <c r="AI151" s="608"/>
      <c r="AJ151" s="480"/>
      <c r="AK151" s="557"/>
      <c r="AL151" s="557"/>
      <c r="AM151" s="557"/>
      <c r="AN151" s="482"/>
      <c r="AO151" s="602" t="str">
        <f t="shared" si="7"/>
        <v/>
      </c>
      <c r="AP151" s="809"/>
      <c r="AQ151" s="809"/>
      <c r="AR151" s="809"/>
      <c r="AS151" s="809"/>
      <c r="AT151" s="809"/>
      <c r="AU151" s="604"/>
      <c r="AV151" s="417"/>
      <c r="AW151" s="418"/>
      <c r="AX151" s="418"/>
      <c r="AY151" s="418"/>
      <c r="AZ151" s="418"/>
      <c r="BA151" s="418"/>
      <c r="BB151" s="418"/>
      <c r="BC151" s="418"/>
      <c r="BD151" s="418"/>
      <c r="BE151" s="419"/>
    </row>
    <row r="152" spans="2:59" ht="13" customHeight="1">
      <c r="B152" s="525"/>
      <c r="C152" s="525"/>
      <c r="D152" s="854"/>
      <c r="E152" s="854"/>
      <c r="F152" s="758"/>
      <c r="G152" s="759"/>
      <c r="H152" s="759"/>
      <c r="I152" s="759"/>
      <c r="J152" s="759"/>
      <c r="K152" s="759"/>
      <c r="L152" s="759"/>
      <c r="M152" s="759"/>
      <c r="N152" s="759"/>
      <c r="O152" s="759"/>
      <c r="P152" s="759"/>
      <c r="Q152" s="759"/>
      <c r="R152" s="759"/>
      <c r="S152" s="759"/>
      <c r="T152" s="759"/>
      <c r="U152" s="759"/>
      <c r="V152" s="759"/>
      <c r="W152" s="759"/>
      <c r="X152" s="759"/>
      <c r="Y152" s="732"/>
      <c r="Z152" s="732"/>
      <c r="AA152" s="732"/>
      <c r="AB152" s="732"/>
      <c r="AC152" s="732"/>
      <c r="AD152" s="732"/>
      <c r="AE152" s="608"/>
      <c r="AF152" s="608"/>
      <c r="AG152" s="608"/>
      <c r="AH152" s="608"/>
      <c r="AI152" s="608"/>
      <c r="AJ152" s="480"/>
      <c r="AK152" s="557"/>
      <c r="AL152" s="557"/>
      <c r="AM152" s="557"/>
      <c r="AN152" s="482"/>
      <c r="AO152" s="602" t="str">
        <f t="shared" si="7"/>
        <v/>
      </c>
      <c r="AP152" s="809"/>
      <c r="AQ152" s="809"/>
      <c r="AR152" s="809"/>
      <c r="AS152" s="809"/>
      <c r="AT152" s="809"/>
      <c r="AU152" s="604"/>
      <c r="AV152" s="433" t="s">
        <v>167</v>
      </c>
      <c r="AW152" s="434"/>
      <c r="AX152" s="434"/>
      <c r="AY152" s="434"/>
      <c r="AZ152" s="434"/>
      <c r="BA152" s="434"/>
      <c r="BB152" s="434"/>
      <c r="BC152" s="434"/>
      <c r="BD152" s="434"/>
      <c r="BE152" s="435"/>
    </row>
    <row r="153" spans="2:59" ht="13" customHeight="1">
      <c r="B153" s="525"/>
      <c r="C153" s="525"/>
      <c r="D153" s="854"/>
      <c r="E153" s="854"/>
      <c r="F153" s="758"/>
      <c r="G153" s="759"/>
      <c r="H153" s="759"/>
      <c r="I153" s="759"/>
      <c r="J153" s="759"/>
      <c r="K153" s="759"/>
      <c r="L153" s="759"/>
      <c r="M153" s="759"/>
      <c r="N153" s="759"/>
      <c r="O153" s="759"/>
      <c r="P153" s="759"/>
      <c r="Q153" s="759"/>
      <c r="R153" s="759"/>
      <c r="S153" s="759"/>
      <c r="T153" s="759"/>
      <c r="U153" s="759"/>
      <c r="V153" s="759"/>
      <c r="W153" s="759"/>
      <c r="X153" s="759"/>
      <c r="Y153" s="732"/>
      <c r="Z153" s="732"/>
      <c r="AA153" s="732"/>
      <c r="AB153" s="732"/>
      <c r="AC153" s="732"/>
      <c r="AD153" s="732"/>
      <c r="AE153" s="608"/>
      <c r="AF153" s="608"/>
      <c r="AG153" s="608"/>
      <c r="AH153" s="608"/>
      <c r="AI153" s="608"/>
      <c r="AJ153" s="480"/>
      <c r="AK153" s="557"/>
      <c r="AL153" s="557"/>
      <c r="AM153" s="557"/>
      <c r="AN153" s="482"/>
      <c r="AO153" s="602" t="str">
        <f t="shared" si="7"/>
        <v/>
      </c>
      <c r="AP153" s="809"/>
      <c r="AQ153" s="809"/>
      <c r="AR153" s="809"/>
      <c r="AS153" s="809"/>
      <c r="AT153" s="809"/>
      <c r="AU153" s="604"/>
      <c r="AV153" s="417" t="s">
        <v>30</v>
      </c>
      <c r="AW153" s="418"/>
      <c r="AX153" s="430">
        <f>IFERROR(SUM(AO150:AU156),"")</f>
        <v>0</v>
      </c>
      <c r="AY153" s="430"/>
      <c r="AZ153" s="430"/>
      <c r="BA153" s="430"/>
      <c r="BB153" s="430"/>
      <c r="BC153" s="430"/>
      <c r="BD153" s="431" t="s">
        <v>27</v>
      </c>
      <c r="BE153" s="432"/>
    </row>
    <row r="154" spans="2:59" ht="13" customHeight="1" thickBot="1">
      <c r="B154" s="525"/>
      <c r="C154" s="525"/>
      <c r="D154" s="854"/>
      <c r="E154" s="854"/>
      <c r="F154" s="605"/>
      <c r="G154" s="606"/>
      <c r="H154" s="606"/>
      <c r="I154" s="606"/>
      <c r="J154" s="606"/>
      <c r="K154" s="606"/>
      <c r="L154" s="606"/>
      <c r="M154" s="606"/>
      <c r="N154" s="606"/>
      <c r="O154" s="606"/>
      <c r="P154" s="606"/>
      <c r="Q154" s="606"/>
      <c r="R154" s="606"/>
      <c r="S154" s="606"/>
      <c r="T154" s="606"/>
      <c r="U154" s="606"/>
      <c r="V154" s="606"/>
      <c r="W154" s="606"/>
      <c r="X154" s="607"/>
      <c r="Y154" s="760"/>
      <c r="Z154" s="761"/>
      <c r="AA154" s="761"/>
      <c r="AB154" s="761"/>
      <c r="AC154" s="761"/>
      <c r="AD154" s="762"/>
      <c r="AE154" s="599"/>
      <c r="AF154" s="600"/>
      <c r="AG154" s="600"/>
      <c r="AH154" s="600"/>
      <c r="AI154" s="601"/>
      <c r="AJ154" s="480"/>
      <c r="AK154" s="557"/>
      <c r="AL154" s="557"/>
      <c r="AM154" s="557"/>
      <c r="AN154" s="482"/>
      <c r="AO154" s="602" t="str">
        <f t="shared" si="7"/>
        <v/>
      </c>
      <c r="AP154" s="809"/>
      <c r="AQ154" s="809"/>
      <c r="AR154" s="809"/>
      <c r="AS154" s="809"/>
      <c r="AT154" s="809"/>
      <c r="AU154" s="604"/>
      <c r="AV154" s="417"/>
      <c r="AW154" s="418"/>
      <c r="AX154" s="418"/>
      <c r="AY154" s="418"/>
      <c r="AZ154" s="418"/>
      <c r="BA154" s="418"/>
      <c r="BB154" s="418"/>
      <c r="BC154" s="418"/>
      <c r="BD154" s="418"/>
      <c r="BE154" s="419"/>
    </row>
    <row r="155" spans="2:59" ht="13" customHeight="1" thickTop="1">
      <c r="B155" s="525"/>
      <c r="C155" s="525"/>
      <c r="D155" s="854"/>
      <c r="E155" s="854"/>
      <c r="F155" s="758"/>
      <c r="G155" s="759"/>
      <c r="H155" s="759"/>
      <c r="I155" s="759"/>
      <c r="J155" s="759"/>
      <c r="K155" s="759"/>
      <c r="L155" s="759"/>
      <c r="M155" s="759"/>
      <c r="N155" s="759"/>
      <c r="O155" s="759"/>
      <c r="P155" s="759"/>
      <c r="Q155" s="759"/>
      <c r="R155" s="759"/>
      <c r="S155" s="759"/>
      <c r="T155" s="759"/>
      <c r="U155" s="759"/>
      <c r="V155" s="759"/>
      <c r="W155" s="759"/>
      <c r="X155" s="759"/>
      <c r="Y155" s="732"/>
      <c r="Z155" s="732"/>
      <c r="AA155" s="732"/>
      <c r="AB155" s="732"/>
      <c r="AC155" s="732"/>
      <c r="AD155" s="732"/>
      <c r="AE155" s="608"/>
      <c r="AF155" s="608"/>
      <c r="AG155" s="608"/>
      <c r="AH155" s="608"/>
      <c r="AI155" s="608"/>
      <c r="AJ155" s="480"/>
      <c r="AK155" s="557"/>
      <c r="AL155" s="557"/>
      <c r="AM155" s="557"/>
      <c r="AN155" s="482"/>
      <c r="AO155" s="602" t="str">
        <f t="shared" si="7"/>
        <v/>
      </c>
      <c r="AP155" s="809"/>
      <c r="AQ155" s="809"/>
      <c r="AR155" s="809"/>
      <c r="AS155" s="809"/>
      <c r="AT155" s="809"/>
      <c r="AU155" s="604"/>
      <c r="AV155" s="424"/>
      <c r="AW155" s="425"/>
      <c r="AX155" s="425"/>
      <c r="AY155" s="425"/>
      <c r="AZ155" s="425"/>
      <c r="BA155" s="425"/>
      <c r="BB155" s="425"/>
      <c r="BC155" s="425"/>
      <c r="BD155" s="425"/>
      <c r="BE155" s="426"/>
    </row>
    <row r="156" spans="2:59" ht="13" customHeight="1" thickBot="1">
      <c r="B156" s="525"/>
      <c r="C156" s="525"/>
      <c r="D156" s="855"/>
      <c r="E156" s="855"/>
      <c r="F156" s="758"/>
      <c r="G156" s="759"/>
      <c r="H156" s="759"/>
      <c r="I156" s="759"/>
      <c r="J156" s="759"/>
      <c r="K156" s="759"/>
      <c r="L156" s="759"/>
      <c r="M156" s="759"/>
      <c r="N156" s="759"/>
      <c r="O156" s="759"/>
      <c r="P156" s="759"/>
      <c r="Q156" s="759"/>
      <c r="R156" s="759"/>
      <c r="S156" s="759"/>
      <c r="T156" s="759"/>
      <c r="U156" s="759"/>
      <c r="V156" s="759"/>
      <c r="W156" s="759"/>
      <c r="X156" s="759"/>
      <c r="Y156" s="732"/>
      <c r="Z156" s="732"/>
      <c r="AA156" s="732"/>
      <c r="AB156" s="732"/>
      <c r="AC156" s="732"/>
      <c r="AD156" s="732"/>
      <c r="AE156" s="608"/>
      <c r="AF156" s="608"/>
      <c r="AG156" s="608"/>
      <c r="AH156" s="608"/>
      <c r="AI156" s="608"/>
      <c r="AJ156" s="490"/>
      <c r="AK156" s="491"/>
      <c r="AL156" s="491"/>
      <c r="AM156" s="491"/>
      <c r="AN156" s="492"/>
      <c r="AO156" s="772" t="str">
        <f t="shared" si="7"/>
        <v/>
      </c>
      <c r="AP156" s="773"/>
      <c r="AQ156" s="773"/>
      <c r="AR156" s="773"/>
      <c r="AS156" s="773"/>
      <c r="AT156" s="773"/>
      <c r="AU156" s="801"/>
      <c r="AV156" s="427"/>
      <c r="AW156" s="428"/>
      <c r="AX156" s="428"/>
      <c r="AY156" s="428"/>
      <c r="AZ156" s="428"/>
      <c r="BA156" s="428"/>
      <c r="BB156" s="428"/>
      <c r="BC156" s="428"/>
      <c r="BD156" s="428"/>
      <c r="BE156" s="429"/>
    </row>
    <row r="157" spans="2:59" ht="13" customHeight="1" thickTop="1">
      <c r="B157" s="525"/>
      <c r="C157" s="525"/>
      <c r="D157" s="513" t="s">
        <v>151</v>
      </c>
      <c r="E157" s="513"/>
      <c r="F157" s="564"/>
      <c r="G157" s="544"/>
      <c r="H157" s="544"/>
      <c r="I157" s="544"/>
      <c r="J157" s="544"/>
      <c r="K157" s="544"/>
      <c r="L157" s="544"/>
      <c r="M157" s="544"/>
      <c r="N157" s="544"/>
      <c r="O157" s="544"/>
      <c r="P157" s="544"/>
      <c r="Q157" s="544"/>
      <c r="R157" s="544"/>
      <c r="S157" s="544"/>
      <c r="T157" s="544"/>
      <c r="U157" s="544"/>
      <c r="V157" s="544"/>
      <c r="W157" s="544"/>
      <c r="X157" s="544"/>
      <c r="Y157" s="545"/>
      <c r="Z157" s="545"/>
      <c r="AA157" s="545"/>
      <c r="AB157" s="545"/>
      <c r="AC157" s="545"/>
      <c r="AD157" s="545"/>
      <c r="AE157" s="546"/>
      <c r="AF157" s="546"/>
      <c r="AG157" s="546"/>
      <c r="AH157" s="546"/>
      <c r="AI157" s="546"/>
      <c r="AJ157" s="480"/>
      <c r="AK157" s="557"/>
      <c r="AL157" s="557"/>
      <c r="AM157" s="557"/>
      <c r="AN157" s="482"/>
      <c r="AO157" s="602" t="str">
        <f t="shared" ref="AO157:AO162" si="8">IF(AJ157="","",IF(AJ157="税抜",ROUNDDOWN(Y157*AE157*1.1,0),IF(AJ157="税込",ROUNDDOWN(Y157*AE157,0))))</f>
        <v/>
      </c>
      <c r="AP157" s="809"/>
      <c r="AQ157" s="809"/>
      <c r="AR157" s="809"/>
      <c r="AS157" s="809"/>
      <c r="AT157" s="809"/>
      <c r="AU157" s="604"/>
      <c r="AV157" s="439"/>
      <c r="AW157" s="440"/>
      <c r="AX157" s="440"/>
      <c r="AY157" s="440"/>
      <c r="AZ157" s="440"/>
      <c r="BA157" s="440"/>
      <c r="BB157" s="440"/>
      <c r="BC157" s="440"/>
      <c r="BD157" s="440"/>
      <c r="BE157" s="441"/>
    </row>
    <row r="158" spans="2:59" ht="13" customHeight="1">
      <c r="B158" s="525"/>
      <c r="C158" s="525"/>
      <c r="D158" s="514"/>
      <c r="E158" s="514"/>
      <c r="F158" s="485"/>
      <c r="G158" s="486"/>
      <c r="H158" s="486"/>
      <c r="I158" s="486"/>
      <c r="J158" s="486"/>
      <c r="K158" s="486"/>
      <c r="L158" s="486"/>
      <c r="M158" s="486"/>
      <c r="N158" s="486"/>
      <c r="O158" s="486"/>
      <c r="P158" s="486"/>
      <c r="Q158" s="486"/>
      <c r="R158" s="486"/>
      <c r="S158" s="486"/>
      <c r="T158" s="486"/>
      <c r="U158" s="486"/>
      <c r="V158" s="486"/>
      <c r="W158" s="486"/>
      <c r="X158" s="486"/>
      <c r="Y158" s="562"/>
      <c r="Z158" s="562"/>
      <c r="AA158" s="562"/>
      <c r="AB158" s="562"/>
      <c r="AC158" s="562"/>
      <c r="AD158" s="562"/>
      <c r="AE158" s="563"/>
      <c r="AF158" s="563"/>
      <c r="AG158" s="563"/>
      <c r="AH158" s="563"/>
      <c r="AI158" s="563"/>
      <c r="AJ158" s="480"/>
      <c r="AK158" s="557"/>
      <c r="AL158" s="557"/>
      <c r="AM158" s="557"/>
      <c r="AN158" s="482"/>
      <c r="AO158" s="602" t="str">
        <f t="shared" si="8"/>
        <v/>
      </c>
      <c r="AP158" s="809"/>
      <c r="AQ158" s="809"/>
      <c r="AR158" s="809"/>
      <c r="AS158" s="809"/>
      <c r="AT158" s="809"/>
      <c r="AU158" s="604"/>
      <c r="AV158" s="442"/>
      <c r="AW158" s="420"/>
      <c r="AX158" s="420"/>
      <c r="AY158" s="420"/>
      <c r="AZ158" s="420"/>
      <c r="BA158" s="420"/>
      <c r="BB158" s="420"/>
      <c r="BC158" s="420"/>
      <c r="BD158" s="420"/>
      <c r="BE158" s="443"/>
    </row>
    <row r="159" spans="2:59" ht="13" customHeight="1">
      <c r="B159" s="525"/>
      <c r="C159" s="525"/>
      <c r="D159" s="514"/>
      <c r="E159" s="514"/>
      <c r="F159" s="485"/>
      <c r="G159" s="486"/>
      <c r="H159" s="486"/>
      <c r="I159" s="486"/>
      <c r="J159" s="486"/>
      <c r="K159" s="486"/>
      <c r="L159" s="486"/>
      <c r="M159" s="486"/>
      <c r="N159" s="486"/>
      <c r="O159" s="486"/>
      <c r="P159" s="486"/>
      <c r="Q159" s="486"/>
      <c r="R159" s="486"/>
      <c r="S159" s="486"/>
      <c r="T159" s="486"/>
      <c r="U159" s="486"/>
      <c r="V159" s="486"/>
      <c r="W159" s="486"/>
      <c r="X159" s="486"/>
      <c r="Y159" s="487"/>
      <c r="Z159" s="487"/>
      <c r="AA159" s="487"/>
      <c r="AB159" s="487"/>
      <c r="AC159" s="487"/>
      <c r="AD159" s="487"/>
      <c r="AE159" s="479"/>
      <c r="AF159" s="479"/>
      <c r="AG159" s="479"/>
      <c r="AH159" s="479"/>
      <c r="AI159" s="479"/>
      <c r="AJ159" s="480"/>
      <c r="AK159" s="557"/>
      <c r="AL159" s="557"/>
      <c r="AM159" s="557"/>
      <c r="AN159" s="482"/>
      <c r="AO159" s="602" t="str">
        <f t="shared" si="8"/>
        <v/>
      </c>
      <c r="AP159" s="809"/>
      <c r="AQ159" s="809"/>
      <c r="AR159" s="809"/>
      <c r="AS159" s="809"/>
      <c r="AT159" s="809"/>
      <c r="AU159" s="604"/>
      <c r="AV159" s="444" t="s">
        <v>184</v>
      </c>
      <c r="AW159" s="445"/>
      <c r="AX159" s="445"/>
      <c r="AY159" s="445"/>
      <c r="AZ159" s="445"/>
      <c r="BA159" s="445"/>
      <c r="BB159" s="445"/>
      <c r="BC159" s="445"/>
      <c r="BD159" s="445"/>
      <c r="BE159" s="446"/>
    </row>
    <row r="160" spans="2:59" ht="13" customHeight="1">
      <c r="B160" s="525"/>
      <c r="C160" s="525"/>
      <c r="D160" s="514"/>
      <c r="E160" s="514"/>
      <c r="F160" s="485"/>
      <c r="G160" s="486"/>
      <c r="H160" s="486"/>
      <c r="I160" s="486"/>
      <c r="J160" s="486"/>
      <c r="K160" s="486"/>
      <c r="L160" s="486"/>
      <c r="M160" s="486"/>
      <c r="N160" s="486"/>
      <c r="O160" s="486"/>
      <c r="P160" s="486"/>
      <c r="Q160" s="486"/>
      <c r="R160" s="486"/>
      <c r="S160" s="486"/>
      <c r="T160" s="486"/>
      <c r="U160" s="486"/>
      <c r="V160" s="486"/>
      <c r="W160" s="486"/>
      <c r="X160" s="486"/>
      <c r="Y160" s="487"/>
      <c r="Z160" s="487"/>
      <c r="AA160" s="487"/>
      <c r="AB160" s="487"/>
      <c r="AC160" s="487"/>
      <c r="AD160" s="487"/>
      <c r="AE160" s="479"/>
      <c r="AF160" s="479"/>
      <c r="AG160" s="479"/>
      <c r="AH160" s="479"/>
      <c r="AI160" s="479"/>
      <c r="AJ160" s="480"/>
      <c r="AK160" s="557"/>
      <c r="AL160" s="557"/>
      <c r="AM160" s="557"/>
      <c r="AN160" s="482"/>
      <c r="AO160" s="602" t="str">
        <f t="shared" si="8"/>
        <v/>
      </c>
      <c r="AP160" s="809"/>
      <c r="AQ160" s="809"/>
      <c r="AR160" s="809"/>
      <c r="AS160" s="809"/>
      <c r="AT160" s="809"/>
      <c r="AU160" s="604"/>
      <c r="AV160" s="442" t="s">
        <v>30</v>
      </c>
      <c r="AW160" s="420"/>
      <c r="AX160" s="421">
        <f>IFERROR(SUM(AO157:AU162),"")</f>
        <v>0</v>
      </c>
      <c r="AY160" s="421"/>
      <c r="AZ160" s="421"/>
      <c r="BA160" s="421"/>
      <c r="BB160" s="421"/>
      <c r="BC160" s="421"/>
      <c r="BD160" s="422" t="s">
        <v>27</v>
      </c>
      <c r="BE160" s="423"/>
    </row>
    <row r="161" spans="2:71" ht="13" customHeight="1">
      <c r="B161" s="525"/>
      <c r="C161" s="525"/>
      <c r="D161" s="514"/>
      <c r="E161" s="514"/>
      <c r="F161" s="485"/>
      <c r="G161" s="486"/>
      <c r="H161" s="486"/>
      <c r="I161" s="486"/>
      <c r="J161" s="486"/>
      <c r="K161" s="486"/>
      <c r="L161" s="486"/>
      <c r="M161" s="486"/>
      <c r="N161" s="486"/>
      <c r="O161" s="486"/>
      <c r="P161" s="486"/>
      <c r="Q161" s="486"/>
      <c r="R161" s="486"/>
      <c r="S161" s="486"/>
      <c r="T161" s="486"/>
      <c r="U161" s="486"/>
      <c r="V161" s="486"/>
      <c r="W161" s="486"/>
      <c r="X161" s="486"/>
      <c r="Y161" s="562"/>
      <c r="Z161" s="562"/>
      <c r="AA161" s="562"/>
      <c r="AB161" s="562"/>
      <c r="AC161" s="562"/>
      <c r="AD161" s="562"/>
      <c r="AE161" s="563"/>
      <c r="AF161" s="563"/>
      <c r="AG161" s="563"/>
      <c r="AH161" s="563"/>
      <c r="AI161" s="563"/>
      <c r="AJ161" s="480"/>
      <c r="AK161" s="557"/>
      <c r="AL161" s="557"/>
      <c r="AM161" s="557"/>
      <c r="AN161" s="482"/>
      <c r="AO161" s="602" t="str">
        <f t="shared" si="8"/>
        <v/>
      </c>
      <c r="AP161" s="809"/>
      <c r="AQ161" s="809"/>
      <c r="AR161" s="809"/>
      <c r="AS161" s="809"/>
      <c r="AT161" s="809"/>
      <c r="AU161" s="604"/>
      <c r="AV161" s="442"/>
      <c r="AW161" s="420"/>
      <c r="AX161" s="420"/>
      <c r="AY161" s="420"/>
      <c r="AZ161" s="420"/>
      <c r="BA161" s="420"/>
      <c r="BB161" s="420"/>
      <c r="BC161" s="420"/>
      <c r="BD161" s="420"/>
      <c r="BE161" s="443"/>
    </row>
    <row r="162" spans="2:71" ht="13" customHeight="1" thickBot="1">
      <c r="B162" s="525"/>
      <c r="C162" s="525"/>
      <c r="D162" s="514"/>
      <c r="E162" s="514"/>
      <c r="F162" s="485"/>
      <c r="G162" s="486"/>
      <c r="H162" s="486"/>
      <c r="I162" s="486"/>
      <c r="J162" s="486"/>
      <c r="K162" s="486"/>
      <c r="L162" s="486"/>
      <c r="M162" s="486"/>
      <c r="N162" s="486"/>
      <c r="O162" s="486"/>
      <c r="P162" s="486"/>
      <c r="Q162" s="486"/>
      <c r="R162" s="486"/>
      <c r="S162" s="486"/>
      <c r="T162" s="486"/>
      <c r="U162" s="486"/>
      <c r="V162" s="486"/>
      <c r="W162" s="486"/>
      <c r="X162" s="486"/>
      <c r="Y162" s="562"/>
      <c r="Z162" s="562"/>
      <c r="AA162" s="562"/>
      <c r="AB162" s="562"/>
      <c r="AC162" s="562"/>
      <c r="AD162" s="562"/>
      <c r="AE162" s="563"/>
      <c r="AF162" s="563"/>
      <c r="AG162" s="563"/>
      <c r="AH162" s="563"/>
      <c r="AI162" s="563"/>
      <c r="AJ162" s="480"/>
      <c r="AK162" s="557"/>
      <c r="AL162" s="557"/>
      <c r="AM162" s="557"/>
      <c r="AN162" s="482"/>
      <c r="AO162" s="602" t="str">
        <f t="shared" si="8"/>
        <v/>
      </c>
      <c r="AP162" s="809"/>
      <c r="AQ162" s="809"/>
      <c r="AR162" s="809"/>
      <c r="AS162" s="809"/>
      <c r="AT162" s="809"/>
      <c r="AU162" s="604"/>
      <c r="AV162" s="442"/>
      <c r="AW162" s="420"/>
      <c r="AX162" s="420"/>
      <c r="AY162" s="420"/>
      <c r="AZ162" s="420"/>
      <c r="BA162" s="420"/>
      <c r="BB162" s="420"/>
      <c r="BC162" s="420"/>
      <c r="BD162" s="420"/>
      <c r="BE162" s="443"/>
    </row>
    <row r="163" spans="2:71" ht="13" customHeight="1">
      <c r="B163" s="525"/>
      <c r="C163" s="526"/>
      <c r="D163" s="493" t="s">
        <v>198</v>
      </c>
      <c r="E163" s="493"/>
      <c r="F163" s="493"/>
      <c r="G163" s="493"/>
      <c r="H163" s="493"/>
      <c r="I163" s="493"/>
      <c r="J163" s="493"/>
      <c r="K163" s="493"/>
      <c r="L163" s="493"/>
      <c r="M163" s="493"/>
      <c r="N163" s="493"/>
      <c r="O163" s="493"/>
      <c r="P163" s="493"/>
      <c r="Q163" s="493"/>
      <c r="R163" s="493"/>
      <c r="S163" s="493"/>
      <c r="T163" s="493"/>
      <c r="U163" s="493"/>
      <c r="V163" s="493"/>
      <c r="W163" s="493"/>
      <c r="X163" s="493"/>
      <c r="Y163" s="493"/>
      <c r="Z163" s="493"/>
      <c r="AA163" s="493"/>
      <c r="AB163" s="493"/>
      <c r="AC163" s="493"/>
      <c r="AD163" s="493"/>
      <c r="AE163" s="493"/>
      <c r="AF163" s="493"/>
      <c r="AG163" s="493"/>
      <c r="AH163" s="493"/>
      <c r="AI163" s="493"/>
      <c r="AJ163" s="493"/>
      <c r="AK163" s="493"/>
      <c r="AL163" s="493"/>
      <c r="AM163" s="493"/>
      <c r="AN163" s="493"/>
      <c r="AO163" s="493"/>
      <c r="AP163" s="493"/>
      <c r="AQ163" s="493"/>
      <c r="AR163" s="493"/>
      <c r="AS163" s="493"/>
      <c r="AT163" s="493"/>
      <c r="AU163" s="494"/>
      <c r="AV163" s="497">
        <f>IFERROR(AX153+AX160,"")</f>
        <v>0</v>
      </c>
      <c r="AW163" s="498"/>
      <c r="AX163" s="498"/>
      <c r="AY163" s="498"/>
      <c r="AZ163" s="498"/>
      <c r="BA163" s="498"/>
      <c r="BB163" s="498"/>
      <c r="BC163" s="498"/>
      <c r="BD163" s="498"/>
      <c r="BE163" s="499"/>
    </row>
    <row r="164" spans="2:71" ht="13" customHeight="1" thickBot="1">
      <c r="B164" s="525"/>
      <c r="C164" s="526"/>
      <c r="D164" s="523"/>
      <c r="E164" s="523"/>
      <c r="F164" s="523"/>
      <c r="G164" s="523"/>
      <c r="H164" s="523"/>
      <c r="I164" s="523"/>
      <c r="J164" s="523"/>
      <c r="K164" s="523"/>
      <c r="L164" s="523"/>
      <c r="M164" s="523"/>
      <c r="N164" s="523"/>
      <c r="O164" s="523"/>
      <c r="P164" s="523"/>
      <c r="Q164" s="523"/>
      <c r="R164" s="523"/>
      <c r="S164" s="523"/>
      <c r="T164" s="523"/>
      <c r="U164" s="523"/>
      <c r="V164" s="523"/>
      <c r="W164" s="523"/>
      <c r="X164" s="523"/>
      <c r="Y164" s="523"/>
      <c r="Z164" s="523"/>
      <c r="AA164" s="523"/>
      <c r="AB164" s="523"/>
      <c r="AC164" s="523"/>
      <c r="AD164" s="523"/>
      <c r="AE164" s="523"/>
      <c r="AF164" s="523"/>
      <c r="AG164" s="523"/>
      <c r="AH164" s="523"/>
      <c r="AI164" s="523"/>
      <c r="AJ164" s="523"/>
      <c r="AK164" s="523"/>
      <c r="AL164" s="523"/>
      <c r="AM164" s="523"/>
      <c r="AN164" s="523"/>
      <c r="AO164" s="828"/>
      <c r="AP164" s="828"/>
      <c r="AQ164" s="828"/>
      <c r="AR164" s="828"/>
      <c r="AS164" s="828"/>
      <c r="AT164" s="828"/>
      <c r="AU164" s="829"/>
      <c r="AV164" s="505"/>
      <c r="AW164" s="506"/>
      <c r="AX164" s="506"/>
      <c r="AY164" s="506"/>
      <c r="AZ164" s="506"/>
      <c r="BA164" s="506"/>
      <c r="BB164" s="506"/>
      <c r="BC164" s="506"/>
      <c r="BD164" s="506"/>
      <c r="BE164" s="507"/>
    </row>
    <row r="165" spans="2:71" ht="13" customHeight="1">
      <c r="B165" s="525" t="s">
        <v>89</v>
      </c>
      <c r="C165" s="525"/>
      <c r="D165" s="529" t="s">
        <v>148</v>
      </c>
      <c r="E165" s="530"/>
      <c r="F165" s="515"/>
      <c r="G165" s="516"/>
      <c r="H165" s="516"/>
      <c r="I165" s="516"/>
      <c r="J165" s="516"/>
      <c r="K165" s="516"/>
      <c r="L165" s="516"/>
      <c r="M165" s="516"/>
      <c r="N165" s="516"/>
      <c r="O165" s="516"/>
      <c r="P165" s="516"/>
      <c r="Q165" s="516"/>
      <c r="R165" s="516"/>
      <c r="S165" s="516"/>
      <c r="T165" s="516"/>
      <c r="U165" s="516"/>
      <c r="V165" s="516"/>
      <c r="W165" s="516"/>
      <c r="X165" s="516"/>
      <c r="Y165" s="558"/>
      <c r="Z165" s="558"/>
      <c r="AA165" s="558"/>
      <c r="AB165" s="558"/>
      <c r="AC165" s="558"/>
      <c r="AD165" s="558"/>
      <c r="AE165" s="559"/>
      <c r="AF165" s="559"/>
      <c r="AG165" s="559"/>
      <c r="AH165" s="559"/>
      <c r="AI165" s="559"/>
      <c r="AJ165" s="480"/>
      <c r="AK165" s="557"/>
      <c r="AL165" s="557"/>
      <c r="AM165" s="557"/>
      <c r="AN165" s="482"/>
      <c r="AO165" s="560" t="str">
        <f>IF(AJ165="","",IF(AJ165="税抜",ROUNDDOWN(Y165*AE165*1.1,0),IF(AJ165="税込",ROUNDDOWN(Y165*AE165,0))))</f>
        <v/>
      </c>
      <c r="AP165" s="560"/>
      <c r="AQ165" s="560"/>
      <c r="AR165" s="560"/>
      <c r="AS165" s="560"/>
      <c r="AT165" s="560"/>
      <c r="AU165" s="561"/>
      <c r="AV165" s="439"/>
      <c r="AW165" s="440"/>
      <c r="AX165" s="440"/>
      <c r="AY165" s="440"/>
      <c r="AZ165" s="440"/>
      <c r="BA165" s="440"/>
      <c r="BB165" s="440"/>
      <c r="BC165" s="440"/>
      <c r="BD165" s="440"/>
      <c r="BE165" s="441"/>
    </row>
    <row r="166" spans="2:71" ht="13" customHeight="1">
      <c r="B166" s="525"/>
      <c r="C166" s="525"/>
      <c r="D166" s="531"/>
      <c r="E166" s="531"/>
      <c r="F166" s="485"/>
      <c r="G166" s="486"/>
      <c r="H166" s="486"/>
      <c r="I166" s="486"/>
      <c r="J166" s="486"/>
      <c r="K166" s="486"/>
      <c r="L166" s="486"/>
      <c r="M166" s="486"/>
      <c r="N166" s="486"/>
      <c r="O166" s="486"/>
      <c r="P166" s="486"/>
      <c r="Q166" s="486"/>
      <c r="R166" s="486"/>
      <c r="S166" s="486"/>
      <c r="T166" s="486"/>
      <c r="U166" s="486"/>
      <c r="V166" s="486"/>
      <c r="W166" s="486"/>
      <c r="X166" s="486"/>
      <c r="Y166" s="487"/>
      <c r="Z166" s="487"/>
      <c r="AA166" s="487"/>
      <c r="AB166" s="487"/>
      <c r="AC166" s="487"/>
      <c r="AD166" s="487"/>
      <c r="AE166" s="479"/>
      <c r="AF166" s="479"/>
      <c r="AG166" s="479"/>
      <c r="AH166" s="479"/>
      <c r="AI166" s="479"/>
      <c r="AJ166" s="480"/>
      <c r="AK166" s="557"/>
      <c r="AL166" s="557"/>
      <c r="AM166" s="557"/>
      <c r="AN166" s="482"/>
      <c r="AO166" s="483" t="str">
        <f t="shared" ref="AO166:AO178" si="9">IF(AJ166="","",IF(AJ166="税抜",ROUNDDOWN(Y166*AE166*1.1,0),IF(AJ166="税込",ROUNDDOWN(Y166*AE166,0))))</f>
        <v/>
      </c>
      <c r="AP166" s="483"/>
      <c r="AQ166" s="483"/>
      <c r="AR166" s="483"/>
      <c r="AS166" s="483"/>
      <c r="AT166" s="483"/>
      <c r="AU166" s="484"/>
      <c r="AV166" s="442"/>
      <c r="AW166" s="420"/>
      <c r="AX166" s="420"/>
      <c r="AY166" s="420"/>
      <c r="AZ166" s="420"/>
      <c r="BA166" s="420"/>
      <c r="BB166" s="420"/>
      <c r="BC166" s="420"/>
      <c r="BD166" s="420"/>
      <c r="BE166" s="443"/>
    </row>
    <row r="167" spans="2:71" ht="13" customHeight="1">
      <c r="B167" s="525"/>
      <c r="C167" s="525"/>
      <c r="D167" s="531"/>
      <c r="E167" s="531"/>
      <c r="F167" s="485"/>
      <c r="G167" s="486"/>
      <c r="H167" s="486"/>
      <c r="I167" s="486"/>
      <c r="J167" s="486"/>
      <c r="K167" s="486"/>
      <c r="L167" s="486"/>
      <c r="M167" s="486"/>
      <c r="N167" s="486"/>
      <c r="O167" s="486"/>
      <c r="P167" s="486"/>
      <c r="Q167" s="486"/>
      <c r="R167" s="486"/>
      <c r="S167" s="486"/>
      <c r="T167" s="486"/>
      <c r="U167" s="486"/>
      <c r="V167" s="486"/>
      <c r="W167" s="486"/>
      <c r="X167" s="486"/>
      <c r="Y167" s="487"/>
      <c r="Z167" s="487"/>
      <c r="AA167" s="487"/>
      <c r="AB167" s="487"/>
      <c r="AC167" s="487"/>
      <c r="AD167" s="487"/>
      <c r="AE167" s="479"/>
      <c r="AF167" s="479"/>
      <c r="AG167" s="479"/>
      <c r="AH167" s="479"/>
      <c r="AI167" s="479"/>
      <c r="AJ167" s="480"/>
      <c r="AK167" s="557"/>
      <c r="AL167" s="557"/>
      <c r="AM167" s="557"/>
      <c r="AN167" s="482"/>
      <c r="AO167" s="483" t="str">
        <f t="shared" si="9"/>
        <v/>
      </c>
      <c r="AP167" s="483"/>
      <c r="AQ167" s="483"/>
      <c r="AR167" s="483"/>
      <c r="AS167" s="483"/>
      <c r="AT167" s="483"/>
      <c r="AU167" s="484"/>
      <c r="AV167" s="444" t="s">
        <v>175</v>
      </c>
      <c r="AW167" s="445"/>
      <c r="AX167" s="445"/>
      <c r="AY167" s="445"/>
      <c r="AZ167" s="445"/>
      <c r="BA167" s="445"/>
      <c r="BB167" s="445"/>
      <c r="BC167" s="445"/>
      <c r="BD167" s="445"/>
      <c r="BE167" s="446"/>
    </row>
    <row r="168" spans="2:71" ht="13" customHeight="1">
      <c r="B168" s="525"/>
      <c r="C168" s="525"/>
      <c r="D168" s="531"/>
      <c r="E168" s="531"/>
      <c r="F168" s="485"/>
      <c r="G168" s="486"/>
      <c r="H168" s="486"/>
      <c r="I168" s="486"/>
      <c r="J168" s="486"/>
      <c r="K168" s="486"/>
      <c r="L168" s="486"/>
      <c r="M168" s="486"/>
      <c r="N168" s="486"/>
      <c r="O168" s="486"/>
      <c r="P168" s="486"/>
      <c r="Q168" s="486"/>
      <c r="R168" s="486"/>
      <c r="S168" s="486"/>
      <c r="T168" s="486"/>
      <c r="U168" s="486"/>
      <c r="V168" s="486"/>
      <c r="W168" s="486"/>
      <c r="X168" s="486"/>
      <c r="Y168" s="487"/>
      <c r="Z168" s="487"/>
      <c r="AA168" s="487"/>
      <c r="AB168" s="487"/>
      <c r="AC168" s="487"/>
      <c r="AD168" s="487"/>
      <c r="AE168" s="479"/>
      <c r="AF168" s="479"/>
      <c r="AG168" s="479"/>
      <c r="AH168" s="479"/>
      <c r="AI168" s="479"/>
      <c r="AJ168" s="480"/>
      <c r="AK168" s="557"/>
      <c r="AL168" s="557"/>
      <c r="AM168" s="557"/>
      <c r="AN168" s="482"/>
      <c r="AO168" s="483" t="str">
        <f t="shared" si="9"/>
        <v/>
      </c>
      <c r="AP168" s="483"/>
      <c r="AQ168" s="483"/>
      <c r="AR168" s="483"/>
      <c r="AS168" s="483"/>
      <c r="AT168" s="483"/>
      <c r="AU168" s="484"/>
      <c r="AV168" s="442" t="s">
        <v>30</v>
      </c>
      <c r="AW168" s="420"/>
      <c r="AX168" s="421">
        <f>IFERROR(SUM(AO165:AU172),"")</f>
        <v>0</v>
      </c>
      <c r="AY168" s="421"/>
      <c r="AZ168" s="421"/>
      <c r="BA168" s="421"/>
      <c r="BB168" s="421"/>
      <c r="BC168" s="421"/>
      <c r="BD168" s="422" t="s">
        <v>27</v>
      </c>
      <c r="BE168" s="423"/>
      <c r="BS168" s="8"/>
    </row>
    <row r="169" spans="2:71" ht="13" customHeight="1">
      <c r="B169" s="525"/>
      <c r="C169" s="525"/>
      <c r="D169" s="531"/>
      <c r="E169" s="531"/>
      <c r="F169" s="485"/>
      <c r="G169" s="486"/>
      <c r="H169" s="486"/>
      <c r="I169" s="486"/>
      <c r="J169" s="486"/>
      <c r="K169" s="486"/>
      <c r="L169" s="486"/>
      <c r="M169" s="486"/>
      <c r="N169" s="486"/>
      <c r="O169" s="486"/>
      <c r="P169" s="486"/>
      <c r="Q169" s="486"/>
      <c r="R169" s="486"/>
      <c r="S169" s="486"/>
      <c r="T169" s="486"/>
      <c r="U169" s="486"/>
      <c r="V169" s="486"/>
      <c r="W169" s="486"/>
      <c r="X169" s="486"/>
      <c r="Y169" s="487"/>
      <c r="Z169" s="487"/>
      <c r="AA169" s="487"/>
      <c r="AB169" s="487"/>
      <c r="AC169" s="487"/>
      <c r="AD169" s="487"/>
      <c r="AE169" s="479"/>
      <c r="AF169" s="479"/>
      <c r="AG169" s="479"/>
      <c r="AH169" s="479"/>
      <c r="AI169" s="479"/>
      <c r="AJ169" s="480"/>
      <c r="AK169" s="557"/>
      <c r="AL169" s="557"/>
      <c r="AM169" s="557"/>
      <c r="AN169" s="482"/>
      <c r="AO169" s="483" t="str">
        <f t="shared" si="9"/>
        <v/>
      </c>
      <c r="AP169" s="483"/>
      <c r="AQ169" s="483"/>
      <c r="AR169" s="483"/>
      <c r="AS169" s="483"/>
      <c r="AT169" s="483"/>
      <c r="AU169" s="484"/>
      <c r="AV169" s="442"/>
      <c r="AW169" s="420"/>
      <c r="AX169" s="420"/>
      <c r="AY169" s="420"/>
      <c r="AZ169" s="420"/>
      <c r="BA169" s="420"/>
      <c r="BB169" s="420"/>
      <c r="BC169" s="420"/>
      <c r="BD169" s="420"/>
      <c r="BE169" s="443"/>
    </row>
    <row r="170" spans="2:71" ht="13" customHeight="1" thickBot="1">
      <c r="B170" s="525"/>
      <c r="C170" s="525"/>
      <c r="D170" s="531"/>
      <c r="E170" s="531"/>
      <c r="F170" s="485"/>
      <c r="G170" s="486"/>
      <c r="H170" s="486"/>
      <c r="I170" s="486"/>
      <c r="J170" s="486"/>
      <c r="K170" s="486"/>
      <c r="L170" s="486"/>
      <c r="M170" s="486"/>
      <c r="N170" s="486"/>
      <c r="O170" s="486"/>
      <c r="P170" s="486"/>
      <c r="Q170" s="486"/>
      <c r="R170" s="486"/>
      <c r="S170" s="486"/>
      <c r="T170" s="486"/>
      <c r="U170" s="486"/>
      <c r="V170" s="486"/>
      <c r="W170" s="486"/>
      <c r="X170" s="486"/>
      <c r="Y170" s="487"/>
      <c r="Z170" s="487"/>
      <c r="AA170" s="487"/>
      <c r="AB170" s="487"/>
      <c r="AC170" s="487"/>
      <c r="AD170" s="487"/>
      <c r="AE170" s="479"/>
      <c r="AF170" s="479"/>
      <c r="AG170" s="479"/>
      <c r="AH170" s="479"/>
      <c r="AI170" s="479"/>
      <c r="AJ170" s="480"/>
      <c r="AK170" s="557"/>
      <c r="AL170" s="557"/>
      <c r="AM170" s="557"/>
      <c r="AN170" s="482"/>
      <c r="AO170" s="483" t="str">
        <f t="shared" si="9"/>
        <v/>
      </c>
      <c r="AP170" s="483"/>
      <c r="AQ170" s="483"/>
      <c r="AR170" s="483"/>
      <c r="AS170" s="483"/>
      <c r="AT170" s="483"/>
      <c r="AU170" s="484"/>
      <c r="AV170" s="442"/>
      <c r="AW170" s="420"/>
      <c r="AX170" s="420"/>
      <c r="AY170" s="420"/>
      <c r="AZ170" s="420"/>
      <c r="BA170" s="420"/>
      <c r="BB170" s="420"/>
      <c r="BC170" s="420"/>
      <c r="BD170" s="420"/>
      <c r="BE170" s="443"/>
    </row>
    <row r="171" spans="2:71" ht="13" customHeight="1" thickTop="1">
      <c r="B171" s="525"/>
      <c r="C171" s="525"/>
      <c r="D171" s="531"/>
      <c r="E171" s="531"/>
      <c r="F171" s="485"/>
      <c r="G171" s="486"/>
      <c r="H171" s="486"/>
      <c r="I171" s="486"/>
      <c r="J171" s="486"/>
      <c r="K171" s="486"/>
      <c r="L171" s="486"/>
      <c r="M171" s="486"/>
      <c r="N171" s="486"/>
      <c r="O171" s="486"/>
      <c r="P171" s="486"/>
      <c r="Q171" s="486"/>
      <c r="R171" s="486"/>
      <c r="S171" s="486"/>
      <c r="T171" s="486"/>
      <c r="U171" s="486"/>
      <c r="V171" s="486"/>
      <c r="W171" s="486"/>
      <c r="X171" s="486"/>
      <c r="Y171" s="487"/>
      <c r="Z171" s="487"/>
      <c r="AA171" s="487"/>
      <c r="AB171" s="487"/>
      <c r="AC171" s="487"/>
      <c r="AD171" s="487"/>
      <c r="AE171" s="479"/>
      <c r="AF171" s="479"/>
      <c r="AG171" s="479"/>
      <c r="AH171" s="479"/>
      <c r="AI171" s="479"/>
      <c r="AJ171" s="480"/>
      <c r="AK171" s="557"/>
      <c r="AL171" s="557"/>
      <c r="AM171" s="557"/>
      <c r="AN171" s="482"/>
      <c r="AO171" s="483" t="str">
        <f t="shared" si="9"/>
        <v/>
      </c>
      <c r="AP171" s="483"/>
      <c r="AQ171" s="483"/>
      <c r="AR171" s="483"/>
      <c r="AS171" s="483"/>
      <c r="AT171" s="483"/>
      <c r="AU171" s="484"/>
      <c r="AV171" s="424"/>
      <c r="AW171" s="425"/>
      <c r="AX171" s="425"/>
      <c r="AY171" s="425"/>
      <c r="AZ171" s="425"/>
      <c r="BA171" s="425"/>
      <c r="BB171" s="425"/>
      <c r="BC171" s="425"/>
      <c r="BD171" s="425"/>
      <c r="BE171" s="426"/>
    </row>
    <row r="172" spans="2:71" ht="13" customHeight="1" thickBot="1">
      <c r="B172" s="525"/>
      <c r="C172" s="525"/>
      <c r="D172" s="532"/>
      <c r="E172" s="532"/>
      <c r="F172" s="485"/>
      <c r="G172" s="486"/>
      <c r="H172" s="486"/>
      <c r="I172" s="486"/>
      <c r="J172" s="486"/>
      <c r="K172" s="486"/>
      <c r="L172" s="486"/>
      <c r="M172" s="486"/>
      <c r="N172" s="486"/>
      <c r="O172" s="486"/>
      <c r="P172" s="486"/>
      <c r="Q172" s="486"/>
      <c r="R172" s="486"/>
      <c r="S172" s="486"/>
      <c r="T172" s="486"/>
      <c r="U172" s="486"/>
      <c r="V172" s="486"/>
      <c r="W172" s="486"/>
      <c r="X172" s="486"/>
      <c r="Y172" s="487"/>
      <c r="Z172" s="487"/>
      <c r="AA172" s="487"/>
      <c r="AB172" s="487"/>
      <c r="AC172" s="487"/>
      <c r="AD172" s="487"/>
      <c r="AE172" s="479"/>
      <c r="AF172" s="479"/>
      <c r="AG172" s="479"/>
      <c r="AH172" s="479"/>
      <c r="AI172" s="479"/>
      <c r="AJ172" s="490"/>
      <c r="AK172" s="491"/>
      <c r="AL172" s="491"/>
      <c r="AM172" s="491"/>
      <c r="AN172" s="492"/>
      <c r="AO172" s="552" t="str">
        <f t="shared" si="9"/>
        <v/>
      </c>
      <c r="AP172" s="552"/>
      <c r="AQ172" s="552"/>
      <c r="AR172" s="552"/>
      <c r="AS172" s="552"/>
      <c r="AT172" s="552"/>
      <c r="AU172" s="838"/>
      <c r="AV172" s="427"/>
      <c r="AW172" s="428"/>
      <c r="AX172" s="428"/>
      <c r="AY172" s="428"/>
      <c r="AZ172" s="428"/>
      <c r="BA172" s="428"/>
      <c r="BB172" s="428"/>
      <c r="BC172" s="428"/>
      <c r="BD172" s="428"/>
      <c r="BE172" s="429"/>
    </row>
    <row r="173" spans="2:71" ht="13" customHeight="1" thickTop="1">
      <c r="B173" s="525"/>
      <c r="C173" s="525"/>
      <c r="D173" s="542" t="s">
        <v>151</v>
      </c>
      <c r="E173" s="542"/>
      <c r="F173" s="543"/>
      <c r="G173" s="544"/>
      <c r="H173" s="544"/>
      <c r="I173" s="544"/>
      <c r="J173" s="544"/>
      <c r="K173" s="544"/>
      <c r="L173" s="544"/>
      <c r="M173" s="544"/>
      <c r="N173" s="544"/>
      <c r="O173" s="544"/>
      <c r="P173" s="544"/>
      <c r="Q173" s="544"/>
      <c r="R173" s="544"/>
      <c r="S173" s="544"/>
      <c r="T173" s="544"/>
      <c r="U173" s="544"/>
      <c r="V173" s="544"/>
      <c r="W173" s="544"/>
      <c r="X173" s="544"/>
      <c r="Y173" s="545"/>
      <c r="Z173" s="545"/>
      <c r="AA173" s="545"/>
      <c r="AB173" s="545"/>
      <c r="AC173" s="545"/>
      <c r="AD173" s="545"/>
      <c r="AE173" s="546"/>
      <c r="AF173" s="546"/>
      <c r="AG173" s="546"/>
      <c r="AH173" s="546"/>
      <c r="AI173" s="546"/>
      <c r="AJ173" s="480"/>
      <c r="AK173" s="557"/>
      <c r="AL173" s="557"/>
      <c r="AM173" s="557"/>
      <c r="AN173" s="482"/>
      <c r="AO173" s="483" t="str">
        <f t="shared" si="9"/>
        <v/>
      </c>
      <c r="AP173" s="483"/>
      <c r="AQ173" s="483"/>
      <c r="AR173" s="483"/>
      <c r="AS173" s="483"/>
      <c r="AT173" s="483"/>
      <c r="AU173" s="484"/>
      <c r="AV173" s="439"/>
      <c r="AW173" s="440"/>
      <c r="AX173" s="440"/>
      <c r="AY173" s="440"/>
      <c r="AZ173" s="440"/>
      <c r="BA173" s="440"/>
      <c r="BB173" s="440"/>
      <c r="BC173" s="440"/>
      <c r="BD173" s="440"/>
      <c r="BE173" s="441"/>
    </row>
    <row r="174" spans="2:71" ht="13" customHeight="1">
      <c r="B174" s="525"/>
      <c r="C174" s="525"/>
      <c r="D174" s="514"/>
      <c r="E174" s="514"/>
      <c r="F174" s="509"/>
      <c r="G174" s="486"/>
      <c r="H174" s="486"/>
      <c r="I174" s="486"/>
      <c r="J174" s="486"/>
      <c r="K174" s="486"/>
      <c r="L174" s="486"/>
      <c r="M174" s="486"/>
      <c r="N174" s="486"/>
      <c r="O174" s="486"/>
      <c r="P174" s="486"/>
      <c r="Q174" s="486"/>
      <c r="R174" s="486"/>
      <c r="S174" s="486"/>
      <c r="T174" s="486"/>
      <c r="U174" s="486"/>
      <c r="V174" s="486"/>
      <c r="W174" s="486"/>
      <c r="X174" s="486"/>
      <c r="Y174" s="487"/>
      <c r="Z174" s="487"/>
      <c r="AA174" s="487"/>
      <c r="AB174" s="487"/>
      <c r="AC174" s="487"/>
      <c r="AD174" s="487"/>
      <c r="AE174" s="479"/>
      <c r="AF174" s="479"/>
      <c r="AG174" s="479"/>
      <c r="AH174" s="479"/>
      <c r="AI174" s="479"/>
      <c r="AJ174" s="480"/>
      <c r="AK174" s="557"/>
      <c r="AL174" s="557"/>
      <c r="AM174" s="557"/>
      <c r="AN174" s="482"/>
      <c r="AO174" s="483" t="str">
        <f t="shared" si="9"/>
        <v/>
      </c>
      <c r="AP174" s="483"/>
      <c r="AQ174" s="483"/>
      <c r="AR174" s="483"/>
      <c r="AS174" s="483"/>
      <c r="AT174" s="483"/>
      <c r="AU174" s="484"/>
      <c r="AV174" s="442"/>
      <c r="AW174" s="420"/>
      <c r="AX174" s="420"/>
      <c r="AY174" s="420"/>
      <c r="AZ174" s="420"/>
      <c r="BA174" s="420"/>
      <c r="BB174" s="420"/>
      <c r="BC174" s="420"/>
      <c r="BD174" s="420"/>
      <c r="BE174" s="443"/>
    </row>
    <row r="175" spans="2:71" ht="13" customHeight="1">
      <c r="B175" s="525"/>
      <c r="C175" s="525"/>
      <c r="D175" s="514"/>
      <c r="E175" s="514"/>
      <c r="F175" s="509"/>
      <c r="G175" s="486"/>
      <c r="H175" s="486"/>
      <c r="I175" s="486"/>
      <c r="J175" s="486"/>
      <c r="K175" s="486"/>
      <c r="L175" s="486"/>
      <c r="M175" s="486"/>
      <c r="N175" s="486"/>
      <c r="O175" s="486"/>
      <c r="P175" s="486"/>
      <c r="Q175" s="486"/>
      <c r="R175" s="486"/>
      <c r="S175" s="486"/>
      <c r="T175" s="486"/>
      <c r="U175" s="486"/>
      <c r="V175" s="486"/>
      <c r="W175" s="486"/>
      <c r="X175" s="486"/>
      <c r="Y175" s="487"/>
      <c r="Z175" s="487"/>
      <c r="AA175" s="487"/>
      <c r="AB175" s="487"/>
      <c r="AC175" s="487"/>
      <c r="AD175" s="487"/>
      <c r="AE175" s="479"/>
      <c r="AF175" s="479"/>
      <c r="AG175" s="479"/>
      <c r="AH175" s="479"/>
      <c r="AI175" s="479"/>
      <c r="AJ175" s="480"/>
      <c r="AK175" s="557"/>
      <c r="AL175" s="557"/>
      <c r="AM175" s="557"/>
      <c r="AN175" s="482"/>
      <c r="AO175" s="483" t="str">
        <f t="shared" si="9"/>
        <v/>
      </c>
      <c r="AP175" s="483"/>
      <c r="AQ175" s="483"/>
      <c r="AR175" s="483"/>
      <c r="AS175" s="483"/>
      <c r="AT175" s="483"/>
      <c r="AU175" s="484"/>
      <c r="AV175" s="444" t="s">
        <v>185</v>
      </c>
      <c r="AW175" s="445"/>
      <c r="AX175" s="445"/>
      <c r="AY175" s="445"/>
      <c r="AZ175" s="445"/>
      <c r="BA175" s="445"/>
      <c r="BB175" s="445"/>
      <c r="BC175" s="445"/>
      <c r="BD175" s="445"/>
      <c r="BE175" s="446"/>
    </row>
    <row r="176" spans="2:71" ht="13" customHeight="1">
      <c r="B176" s="525"/>
      <c r="C176" s="525"/>
      <c r="D176" s="514"/>
      <c r="E176" s="514"/>
      <c r="F176" s="509"/>
      <c r="G176" s="486"/>
      <c r="H176" s="486"/>
      <c r="I176" s="486"/>
      <c r="J176" s="486"/>
      <c r="K176" s="486"/>
      <c r="L176" s="486"/>
      <c r="M176" s="486"/>
      <c r="N176" s="486"/>
      <c r="O176" s="486"/>
      <c r="P176" s="486"/>
      <c r="Q176" s="486"/>
      <c r="R176" s="486"/>
      <c r="S176" s="486"/>
      <c r="T176" s="486"/>
      <c r="U176" s="486"/>
      <c r="V176" s="486"/>
      <c r="W176" s="486"/>
      <c r="X176" s="486"/>
      <c r="Y176" s="487"/>
      <c r="Z176" s="487"/>
      <c r="AA176" s="487"/>
      <c r="AB176" s="487"/>
      <c r="AC176" s="487"/>
      <c r="AD176" s="487"/>
      <c r="AE176" s="479"/>
      <c r="AF176" s="479"/>
      <c r="AG176" s="479"/>
      <c r="AH176" s="479"/>
      <c r="AI176" s="479"/>
      <c r="AJ176" s="480"/>
      <c r="AK176" s="557"/>
      <c r="AL176" s="557"/>
      <c r="AM176" s="557"/>
      <c r="AN176" s="482"/>
      <c r="AO176" s="483" t="str">
        <f t="shared" si="9"/>
        <v/>
      </c>
      <c r="AP176" s="483"/>
      <c r="AQ176" s="483"/>
      <c r="AR176" s="483"/>
      <c r="AS176" s="483"/>
      <c r="AT176" s="483"/>
      <c r="AU176" s="484"/>
      <c r="AV176" s="442" t="s">
        <v>30</v>
      </c>
      <c r="AW176" s="420"/>
      <c r="AX176" s="421">
        <f>IFERROR(SUM(AO173:AU178),"")</f>
        <v>0</v>
      </c>
      <c r="AY176" s="421"/>
      <c r="AZ176" s="421"/>
      <c r="BA176" s="421"/>
      <c r="BB176" s="421"/>
      <c r="BC176" s="421"/>
      <c r="BD176" s="422" t="s">
        <v>27</v>
      </c>
      <c r="BE176" s="423"/>
    </row>
    <row r="177" spans="2:57" ht="13" customHeight="1">
      <c r="B177" s="525"/>
      <c r="C177" s="525"/>
      <c r="D177" s="514"/>
      <c r="E177" s="514"/>
      <c r="F177" s="509"/>
      <c r="G177" s="486"/>
      <c r="H177" s="486"/>
      <c r="I177" s="486"/>
      <c r="J177" s="486"/>
      <c r="K177" s="486"/>
      <c r="L177" s="486"/>
      <c r="M177" s="486"/>
      <c r="N177" s="486"/>
      <c r="O177" s="486"/>
      <c r="P177" s="486"/>
      <c r="Q177" s="486"/>
      <c r="R177" s="486"/>
      <c r="S177" s="486"/>
      <c r="T177" s="486"/>
      <c r="U177" s="486"/>
      <c r="V177" s="486"/>
      <c r="W177" s="486"/>
      <c r="X177" s="486"/>
      <c r="Y177" s="487"/>
      <c r="Z177" s="487"/>
      <c r="AA177" s="487"/>
      <c r="AB177" s="487"/>
      <c r="AC177" s="487"/>
      <c r="AD177" s="487"/>
      <c r="AE177" s="479"/>
      <c r="AF177" s="479"/>
      <c r="AG177" s="479"/>
      <c r="AH177" s="479"/>
      <c r="AI177" s="479"/>
      <c r="AJ177" s="480"/>
      <c r="AK177" s="557"/>
      <c r="AL177" s="557"/>
      <c r="AM177" s="557"/>
      <c r="AN177" s="482"/>
      <c r="AO177" s="483" t="str">
        <f t="shared" si="9"/>
        <v/>
      </c>
      <c r="AP177" s="483"/>
      <c r="AQ177" s="483"/>
      <c r="AR177" s="483"/>
      <c r="AS177" s="483"/>
      <c r="AT177" s="483"/>
      <c r="AU177" s="484"/>
      <c r="AV177" s="442"/>
      <c r="AW177" s="420"/>
      <c r="AX177" s="420"/>
      <c r="AY177" s="420"/>
      <c r="AZ177" s="420"/>
      <c r="BA177" s="420"/>
      <c r="BB177" s="420"/>
      <c r="BC177" s="420"/>
      <c r="BD177" s="420"/>
      <c r="BE177" s="443"/>
    </row>
    <row r="178" spans="2:57" ht="13" customHeight="1" thickBot="1">
      <c r="B178" s="525"/>
      <c r="C178" s="525"/>
      <c r="D178" s="514"/>
      <c r="E178" s="514"/>
      <c r="F178" s="510"/>
      <c r="G178" s="511"/>
      <c r="H178" s="511"/>
      <c r="I178" s="511"/>
      <c r="J178" s="511"/>
      <c r="K178" s="511"/>
      <c r="L178" s="511"/>
      <c r="M178" s="511"/>
      <c r="N178" s="511"/>
      <c r="O178" s="511"/>
      <c r="P178" s="511"/>
      <c r="Q178" s="511"/>
      <c r="R178" s="511"/>
      <c r="S178" s="511"/>
      <c r="T178" s="511"/>
      <c r="U178" s="511"/>
      <c r="V178" s="511"/>
      <c r="W178" s="511"/>
      <c r="X178" s="511"/>
      <c r="Y178" s="512"/>
      <c r="Z178" s="512"/>
      <c r="AA178" s="512"/>
      <c r="AB178" s="512"/>
      <c r="AC178" s="512"/>
      <c r="AD178" s="512"/>
      <c r="AE178" s="554"/>
      <c r="AF178" s="554"/>
      <c r="AG178" s="554"/>
      <c r="AH178" s="554"/>
      <c r="AI178" s="554"/>
      <c r="AJ178" s="480"/>
      <c r="AK178" s="557"/>
      <c r="AL178" s="557"/>
      <c r="AM178" s="557"/>
      <c r="AN178" s="482"/>
      <c r="AO178" s="836" t="str">
        <f t="shared" si="9"/>
        <v/>
      </c>
      <c r="AP178" s="836"/>
      <c r="AQ178" s="836"/>
      <c r="AR178" s="836"/>
      <c r="AS178" s="836"/>
      <c r="AT178" s="836"/>
      <c r="AU178" s="837"/>
      <c r="AV178" s="442"/>
      <c r="AW178" s="420"/>
      <c r="AX178" s="420"/>
      <c r="AY178" s="420"/>
      <c r="AZ178" s="420"/>
      <c r="BA178" s="420"/>
      <c r="BB178" s="420"/>
      <c r="BC178" s="420"/>
      <c r="BD178" s="420"/>
      <c r="BE178" s="443"/>
    </row>
    <row r="179" spans="2:57" ht="13" customHeight="1">
      <c r="B179" s="525"/>
      <c r="C179" s="526"/>
      <c r="D179" s="493" t="s">
        <v>199</v>
      </c>
      <c r="E179" s="493"/>
      <c r="F179" s="493"/>
      <c r="G179" s="493"/>
      <c r="H179" s="493"/>
      <c r="I179" s="493"/>
      <c r="J179" s="493"/>
      <c r="K179" s="493"/>
      <c r="L179" s="493"/>
      <c r="M179" s="493"/>
      <c r="N179" s="493"/>
      <c r="O179" s="493"/>
      <c r="P179" s="493"/>
      <c r="Q179" s="493"/>
      <c r="R179" s="493"/>
      <c r="S179" s="493"/>
      <c r="T179" s="493"/>
      <c r="U179" s="493"/>
      <c r="V179" s="493"/>
      <c r="W179" s="493"/>
      <c r="X179" s="493"/>
      <c r="Y179" s="493"/>
      <c r="Z179" s="493"/>
      <c r="AA179" s="493"/>
      <c r="AB179" s="493"/>
      <c r="AC179" s="493"/>
      <c r="AD179" s="493"/>
      <c r="AE179" s="493"/>
      <c r="AF179" s="493"/>
      <c r="AG179" s="493"/>
      <c r="AH179" s="493"/>
      <c r="AI179" s="493"/>
      <c r="AJ179" s="493"/>
      <c r="AK179" s="493"/>
      <c r="AL179" s="493"/>
      <c r="AM179" s="493"/>
      <c r="AN179" s="493"/>
      <c r="AO179" s="828"/>
      <c r="AP179" s="828"/>
      <c r="AQ179" s="828"/>
      <c r="AR179" s="828"/>
      <c r="AS179" s="828"/>
      <c r="AT179" s="828"/>
      <c r="AU179" s="829"/>
      <c r="AV179" s="497">
        <f>IFERROR(AX168+AX176,"")</f>
        <v>0</v>
      </c>
      <c r="AW179" s="498"/>
      <c r="AX179" s="498"/>
      <c r="AY179" s="498"/>
      <c r="AZ179" s="498"/>
      <c r="BA179" s="498"/>
      <c r="BB179" s="498"/>
      <c r="BC179" s="498"/>
      <c r="BD179" s="498"/>
      <c r="BE179" s="499"/>
    </row>
    <row r="180" spans="2:57" ht="13" customHeight="1" thickBot="1">
      <c r="B180" s="525"/>
      <c r="C180" s="526"/>
      <c r="D180" s="523"/>
      <c r="E180" s="523"/>
      <c r="F180" s="523"/>
      <c r="G180" s="523"/>
      <c r="H180" s="523"/>
      <c r="I180" s="523"/>
      <c r="J180" s="523"/>
      <c r="K180" s="523"/>
      <c r="L180" s="523"/>
      <c r="M180" s="523"/>
      <c r="N180" s="523"/>
      <c r="O180" s="523"/>
      <c r="P180" s="523"/>
      <c r="Q180" s="523"/>
      <c r="R180" s="523"/>
      <c r="S180" s="523"/>
      <c r="T180" s="523"/>
      <c r="U180" s="523"/>
      <c r="V180" s="523"/>
      <c r="W180" s="523"/>
      <c r="X180" s="523"/>
      <c r="Y180" s="523"/>
      <c r="Z180" s="523"/>
      <c r="AA180" s="523"/>
      <c r="AB180" s="523"/>
      <c r="AC180" s="523"/>
      <c r="AD180" s="523"/>
      <c r="AE180" s="523"/>
      <c r="AF180" s="523"/>
      <c r="AG180" s="523"/>
      <c r="AH180" s="523"/>
      <c r="AI180" s="523"/>
      <c r="AJ180" s="523"/>
      <c r="AK180" s="523"/>
      <c r="AL180" s="523"/>
      <c r="AM180" s="523"/>
      <c r="AN180" s="523"/>
      <c r="AO180" s="828"/>
      <c r="AP180" s="828"/>
      <c r="AQ180" s="828"/>
      <c r="AR180" s="828"/>
      <c r="AS180" s="828"/>
      <c r="AT180" s="828"/>
      <c r="AU180" s="829"/>
      <c r="AV180" s="505"/>
      <c r="AW180" s="506"/>
      <c r="AX180" s="506"/>
      <c r="AY180" s="506"/>
      <c r="AZ180" s="506"/>
      <c r="BA180" s="506"/>
      <c r="BB180" s="506"/>
      <c r="BC180" s="506"/>
      <c r="BD180" s="506"/>
      <c r="BE180" s="507"/>
    </row>
    <row r="181" spans="2:57" ht="13" customHeight="1">
      <c r="B181" s="525" t="s">
        <v>155</v>
      </c>
      <c r="C181" s="525"/>
      <c r="D181" s="529" t="s">
        <v>148</v>
      </c>
      <c r="E181" s="530"/>
      <c r="F181" s="533"/>
      <c r="G181" s="534"/>
      <c r="H181" s="534"/>
      <c r="I181" s="534"/>
      <c r="J181" s="534"/>
      <c r="K181" s="534"/>
      <c r="L181" s="534"/>
      <c r="M181" s="534"/>
      <c r="N181" s="534"/>
      <c r="O181" s="534"/>
      <c r="P181" s="534"/>
      <c r="Q181" s="534"/>
      <c r="R181" s="534"/>
      <c r="S181" s="534"/>
      <c r="T181" s="534"/>
      <c r="U181" s="534"/>
      <c r="V181" s="534"/>
      <c r="W181" s="534"/>
      <c r="X181" s="534"/>
      <c r="Y181" s="535"/>
      <c r="Z181" s="535"/>
      <c r="AA181" s="535"/>
      <c r="AB181" s="535"/>
      <c r="AC181" s="535"/>
      <c r="AD181" s="535"/>
      <c r="AE181" s="536"/>
      <c r="AF181" s="536"/>
      <c r="AG181" s="536"/>
      <c r="AH181" s="536"/>
      <c r="AI181" s="536"/>
      <c r="AJ181" s="480"/>
      <c r="AK181" s="557"/>
      <c r="AL181" s="557"/>
      <c r="AM181" s="557"/>
      <c r="AN181" s="482"/>
      <c r="AO181" s="560" t="str">
        <f>IF(AJ181="","",IF(AJ181="税抜",ROUNDDOWN(Y181*AE181*1.1,0),IF(AJ181="税込",ROUNDDOWN(Y181*AE181,0))))</f>
        <v/>
      </c>
      <c r="AP181" s="560"/>
      <c r="AQ181" s="560"/>
      <c r="AR181" s="560"/>
      <c r="AS181" s="560"/>
      <c r="AT181" s="560"/>
      <c r="AU181" s="561"/>
      <c r="AV181" s="439"/>
      <c r="AW181" s="440"/>
      <c r="AX181" s="440"/>
      <c r="AY181" s="440"/>
      <c r="AZ181" s="440"/>
      <c r="BA181" s="440"/>
      <c r="BB181" s="440"/>
      <c r="BC181" s="440"/>
      <c r="BD181" s="440"/>
      <c r="BE181" s="441"/>
    </row>
    <row r="182" spans="2:57" ht="13" customHeight="1">
      <c r="B182" s="525"/>
      <c r="C182" s="525"/>
      <c r="D182" s="531"/>
      <c r="E182" s="531"/>
      <c r="F182" s="485"/>
      <c r="G182" s="486"/>
      <c r="H182" s="486"/>
      <c r="I182" s="486"/>
      <c r="J182" s="486"/>
      <c r="K182" s="486"/>
      <c r="L182" s="486"/>
      <c r="M182" s="486"/>
      <c r="N182" s="486"/>
      <c r="O182" s="486"/>
      <c r="P182" s="486"/>
      <c r="Q182" s="486"/>
      <c r="R182" s="486"/>
      <c r="S182" s="486"/>
      <c r="T182" s="486"/>
      <c r="U182" s="486"/>
      <c r="V182" s="486"/>
      <c r="W182" s="486"/>
      <c r="X182" s="486"/>
      <c r="Y182" s="487"/>
      <c r="Z182" s="487"/>
      <c r="AA182" s="487"/>
      <c r="AB182" s="487"/>
      <c r="AC182" s="487"/>
      <c r="AD182" s="487"/>
      <c r="AE182" s="479"/>
      <c r="AF182" s="479"/>
      <c r="AG182" s="479"/>
      <c r="AH182" s="479"/>
      <c r="AI182" s="479"/>
      <c r="AJ182" s="480"/>
      <c r="AK182" s="557"/>
      <c r="AL182" s="557"/>
      <c r="AM182" s="557"/>
      <c r="AN182" s="482"/>
      <c r="AO182" s="483" t="str">
        <f t="shared" ref="AO182:AO193" si="10">IF(AJ182="","",IF(AJ182="税抜",ROUNDDOWN(Y182*AE182*1.1,0),IF(AJ182="税込",ROUNDDOWN(Y182*AE182,0))))</f>
        <v/>
      </c>
      <c r="AP182" s="483"/>
      <c r="AQ182" s="483"/>
      <c r="AR182" s="483"/>
      <c r="AS182" s="483"/>
      <c r="AT182" s="483"/>
      <c r="AU182" s="484"/>
      <c r="AV182" s="444" t="s">
        <v>174</v>
      </c>
      <c r="AW182" s="445"/>
      <c r="AX182" s="445"/>
      <c r="AY182" s="445"/>
      <c r="AZ182" s="445"/>
      <c r="BA182" s="445"/>
      <c r="BB182" s="445"/>
      <c r="BC182" s="445"/>
      <c r="BD182" s="445"/>
      <c r="BE182" s="446"/>
    </row>
    <row r="183" spans="2:57" ht="13" customHeight="1">
      <c r="B183" s="525"/>
      <c r="C183" s="525"/>
      <c r="D183" s="531"/>
      <c r="E183" s="531"/>
      <c r="F183" s="485"/>
      <c r="G183" s="486"/>
      <c r="H183" s="486"/>
      <c r="I183" s="486"/>
      <c r="J183" s="486"/>
      <c r="K183" s="486"/>
      <c r="L183" s="486"/>
      <c r="M183" s="486"/>
      <c r="N183" s="486"/>
      <c r="O183" s="486"/>
      <c r="P183" s="486"/>
      <c r="Q183" s="486"/>
      <c r="R183" s="486"/>
      <c r="S183" s="486"/>
      <c r="T183" s="486"/>
      <c r="U183" s="486"/>
      <c r="V183" s="486"/>
      <c r="W183" s="486"/>
      <c r="X183" s="486"/>
      <c r="Y183" s="487"/>
      <c r="Z183" s="487"/>
      <c r="AA183" s="487"/>
      <c r="AB183" s="487"/>
      <c r="AC183" s="487"/>
      <c r="AD183" s="487"/>
      <c r="AE183" s="479"/>
      <c r="AF183" s="479"/>
      <c r="AG183" s="479"/>
      <c r="AH183" s="479"/>
      <c r="AI183" s="479"/>
      <c r="AJ183" s="480"/>
      <c r="AK183" s="557"/>
      <c r="AL183" s="557"/>
      <c r="AM183" s="557"/>
      <c r="AN183" s="482"/>
      <c r="AO183" s="483" t="str">
        <f t="shared" si="10"/>
        <v/>
      </c>
      <c r="AP183" s="483"/>
      <c r="AQ183" s="483"/>
      <c r="AR183" s="483"/>
      <c r="AS183" s="483"/>
      <c r="AT183" s="483"/>
      <c r="AU183" s="484"/>
      <c r="AV183" s="442" t="s">
        <v>30</v>
      </c>
      <c r="AW183" s="420"/>
      <c r="AX183" s="421">
        <f>IFERROR(SUM(AO181:AU187),"")</f>
        <v>0</v>
      </c>
      <c r="AY183" s="421"/>
      <c r="AZ183" s="421"/>
      <c r="BA183" s="421"/>
      <c r="BB183" s="421"/>
      <c r="BC183" s="421"/>
      <c r="BD183" s="422" t="s">
        <v>27</v>
      </c>
      <c r="BE183" s="423"/>
    </row>
    <row r="184" spans="2:57" ht="13" customHeight="1">
      <c r="B184" s="525"/>
      <c r="C184" s="525"/>
      <c r="D184" s="531"/>
      <c r="E184" s="531"/>
      <c r="F184" s="485"/>
      <c r="G184" s="486"/>
      <c r="H184" s="486"/>
      <c r="I184" s="486"/>
      <c r="J184" s="486"/>
      <c r="K184" s="486"/>
      <c r="L184" s="486"/>
      <c r="M184" s="486"/>
      <c r="N184" s="486"/>
      <c r="O184" s="486"/>
      <c r="P184" s="486"/>
      <c r="Q184" s="486"/>
      <c r="R184" s="486"/>
      <c r="S184" s="486"/>
      <c r="T184" s="486"/>
      <c r="U184" s="486"/>
      <c r="V184" s="486"/>
      <c r="W184" s="486"/>
      <c r="X184" s="486"/>
      <c r="Y184" s="487"/>
      <c r="Z184" s="487"/>
      <c r="AA184" s="487"/>
      <c r="AB184" s="487"/>
      <c r="AC184" s="487"/>
      <c r="AD184" s="487"/>
      <c r="AE184" s="479"/>
      <c r="AF184" s="479"/>
      <c r="AG184" s="479"/>
      <c r="AH184" s="479"/>
      <c r="AI184" s="479"/>
      <c r="AJ184" s="480"/>
      <c r="AK184" s="557"/>
      <c r="AL184" s="557"/>
      <c r="AM184" s="557"/>
      <c r="AN184" s="482"/>
      <c r="AO184" s="483" t="str">
        <f t="shared" si="10"/>
        <v/>
      </c>
      <c r="AP184" s="483"/>
      <c r="AQ184" s="483"/>
      <c r="AR184" s="483"/>
      <c r="AS184" s="483"/>
      <c r="AT184" s="483"/>
      <c r="AU184" s="484"/>
      <c r="AV184" s="442"/>
      <c r="AW184" s="420"/>
      <c r="AX184" s="420"/>
      <c r="AY184" s="420"/>
      <c r="AZ184" s="420"/>
      <c r="BA184" s="420"/>
      <c r="BB184" s="420"/>
      <c r="BC184" s="420"/>
      <c r="BD184" s="420"/>
      <c r="BE184" s="443"/>
    </row>
    <row r="185" spans="2:57" ht="13" customHeight="1" thickBot="1">
      <c r="B185" s="525"/>
      <c r="C185" s="525"/>
      <c r="D185" s="531"/>
      <c r="E185" s="531"/>
      <c r="F185" s="485"/>
      <c r="G185" s="486"/>
      <c r="H185" s="486"/>
      <c r="I185" s="486"/>
      <c r="J185" s="486"/>
      <c r="K185" s="486"/>
      <c r="L185" s="486"/>
      <c r="M185" s="486"/>
      <c r="N185" s="486"/>
      <c r="O185" s="486"/>
      <c r="P185" s="486"/>
      <c r="Q185" s="486"/>
      <c r="R185" s="486"/>
      <c r="S185" s="486"/>
      <c r="T185" s="486"/>
      <c r="U185" s="486"/>
      <c r="V185" s="486"/>
      <c r="W185" s="486"/>
      <c r="X185" s="486"/>
      <c r="Y185" s="487"/>
      <c r="Z185" s="487"/>
      <c r="AA185" s="487"/>
      <c r="AB185" s="487"/>
      <c r="AC185" s="487"/>
      <c r="AD185" s="487"/>
      <c r="AE185" s="479"/>
      <c r="AF185" s="479"/>
      <c r="AG185" s="479"/>
      <c r="AH185" s="479"/>
      <c r="AI185" s="479"/>
      <c r="AJ185" s="480"/>
      <c r="AK185" s="557"/>
      <c r="AL185" s="557"/>
      <c r="AM185" s="557"/>
      <c r="AN185" s="482"/>
      <c r="AO185" s="483" t="str">
        <f t="shared" si="10"/>
        <v/>
      </c>
      <c r="AP185" s="483"/>
      <c r="AQ185" s="483"/>
      <c r="AR185" s="483"/>
      <c r="AS185" s="483"/>
      <c r="AT185" s="483"/>
      <c r="AU185" s="484"/>
      <c r="AV185" s="442"/>
      <c r="AW185" s="420"/>
      <c r="AX185" s="420"/>
      <c r="AY185" s="420"/>
      <c r="AZ185" s="420"/>
      <c r="BA185" s="420"/>
      <c r="BB185" s="420"/>
      <c r="BC185" s="420"/>
      <c r="BD185" s="420"/>
      <c r="BE185" s="443"/>
    </row>
    <row r="186" spans="2:57" ht="13" customHeight="1" thickTop="1">
      <c r="B186" s="525"/>
      <c r="C186" s="525"/>
      <c r="D186" s="531"/>
      <c r="E186" s="531"/>
      <c r="F186" s="485"/>
      <c r="G186" s="486"/>
      <c r="H186" s="486"/>
      <c r="I186" s="486"/>
      <c r="J186" s="486"/>
      <c r="K186" s="486"/>
      <c r="L186" s="486"/>
      <c r="M186" s="486"/>
      <c r="N186" s="486"/>
      <c r="O186" s="486"/>
      <c r="P186" s="486"/>
      <c r="Q186" s="486"/>
      <c r="R186" s="486"/>
      <c r="S186" s="486"/>
      <c r="T186" s="486"/>
      <c r="U186" s="486"/>
      <c r="V186" s="486"/>
      <c r="W186" s="486"/>
      <c r="X186" s="486"/>
      <c r="Y186" s="487"/>
      <c r="Z186" s="487"/>
      <c r="AA186" s="487"/>
      <c r="AB186" s="487"/>
      <c r="AC186" s="487"/>
      <c r="AD186" s="487"/>
      <c r="AE186" s="479"/>
      <c r="AF186" s="479"/>
      <c r="AG186" s="479"/>
      <c r="AH186" s="479"/>
      <c r="AI186" s="479"/>
      <c r="AJ186" s="480"/>
      <c r="AK186" s="557"/>
      <c r="AL186" s="557"/>
      <c r="AM186" s="557"/>
      <c r="AN186" s="482"/>
      <c r="AO186" s="483" t="str">
        <f t="shared" si="10"/>
        <v/>
      </c>
      <c r="AP186" s="483"/>
      <c r="AQ186" s="483"/>
      <c r="AR186" s="483"/>
      <c r="AS186" s="483"/>
      <c r="AT186" s="483"/>
      <c r="AU186" s="484"/>
      <c r="AV186" s="424"/>
      <c r="AW186" s="425"/>
      <c r="AX186" s="425"/>
      <c r="AY186" s="425"/>
      <c r="AZ186" s="425"/>
      <c r="BA186" s="425"/>
      <c r="BB186" s="425"/>
      <c r="BC186" s="425"/>
      <c r="BD186" s="425"/>
      <c r="BE186" s="426"/>
    </row>
    <row r="187" spans="2:57" ht="13" customHeight="1" thickBot="1">
      <c r="B187" s="525"/>
      <c r="C187" s="525"/>
      <c r="D187" s="532"/>
      <c r="E187" s="532"/>
      <c r="F187" s="540"/>
      <c r="G187" s="541"/>
      <c r="H187" s="541"/>
      <c r="I187" s="541"/>
      <c r="J187" s="541"/>
      <c r="K187" s="541"/>
      <c r="L187" s="541"/>
      <c r="M187" s="541"/>
      <c r="N187" s="541"/>
      <c r="O187" s="541"/>
      <c r="P187" s="541"/>
      <c r="Q187" s="541"/>
      <c r="R187" s="541"/>
      <c r="S187" s="541"/>
      <c r="T187" s="541"/>
      <c r="U187" s="541"/>
      <c r="V187" s="541"/>
      <c r="W187" s="541"/>
      <c r="X187" s="541"/>
      <c r="Y187" s="488"/>
      <c r="Z187" s="488"/>
      <c r="AA187" s="488"/>
      <c r="AB187" s="488"/>
      <c r="AC187" s="488"/>
      <c r="AD187" s="488"/>
      <c r="AE187" s="489"/>
      <c r="AF187" s="489"/>
      <c r="AG187" s="489"/>
      <c r="AH187" s="489"/>
      <c r="AI187" s="489"/>
      <c r="AJ187" s="490"/>
      <c r="AK187" s="491"/>
      <c r="AL187" s="491"/>
      <c r="AM187" s="491"/>
      <c r="AN187" s="492"/>
      <c r="AO187" s="552" t="str">
        <f t="shared" si="10"/>
        <v/>
      </c>
      <c r="AP187" s="552"/>
      <c r="AQ187" s="552"/>
      <c r="AR187" s="552"/>
      <c r="AS187" s="552"/>
      <c r="AT187" s="552"/>
      <c r="AU187" s="838"/>
      <c r="AV187" s="427"/>
      <c r="AW187" s="428"/>
      <c r="AX187" s="428"/>
      <c r="AY187" s="428"/>
      <c r="AZ187" s="428"/>
      <c r="BA187" s="428"/>
      <c r="BB187" s="428"/>
      <c r="BC187" s="428"/>
      <c r="BD187" s="428"/>
      <c r="BE187" s="429"/>
    </row>
    <row r="188" spans="2:57" ht="13" customHeight="1" thickTop="1">
      <c r="B188" s="525"/>
      <c r="C188" s="525"/>
      <c r="D188" s="513" t="s">
        <v>151</v>
      </c>
      <c r="E188" s="513"/>
      <c r="F188" s="485"/>
      <c r="G188" s="486"/>
      <c r="H188" s="486"/>
      <c r="I188" s="486"/>
      <c r="J188" s="486"/>
      <c r="K188" s="486"/>
      <c r="L188" s="486"/>
      <c r="M188" s="486"/>
      <c r="N188" s="486"/>
      <c r="O188" s="486"/>
      <c r="P188" s="486"/>
      <c r="Q188" s="486"/>
      <c r="R188" s="486"/>
      <c r="S188" s="486"/>
      <c r="T188" s="486"/>
      <c r="U188" s="486"/>
      <c r="V188" s="486"/>
      <c r="W188" s="486"/>
      <c r="X188" s="486"/>
      <c r="Y188" s="487"/>
      <c r="Z188" s="487"/>
      <c r="AA188" s="487"/>
      <c r="AB188" s="487"/>
      <c r="AC188" s="487"/>
      <c r="AD188" s="487"/>
      <c r="AE188" s="479"/>
      <c r="AF188" s="479"/>
      <c r="AG188" s="479"/>
      <c r="AH188" s="479"/>
      <c r="AI188" s="479"/>
      <c r="AJ188" s="480"/>
      <c r="AK188" s="557"/>
      <c r="AL188" s="557"/>
      <c r="AM188" s="557"/>
      <c r="AN188" s="482"/>
      <c r="AO188" s="483" t="str">
        <f t="shared" si="10"/>
        <v/>
      </c>
      <c r="AP188" s="483"/>
      <c r="AQ188" s="483"/>
      <c r="AR188" s="483"/>
      <c r="AS188" s="483"/>
      <c r="AT188" s="483"/>
      <c r="AU188" s="484"/>
      <c r="AV188" s="439"/>
      <c r="AW188" s="440"/>
      <c r="AX188" s="440"/>
      <c r="AY188" s="440"/>
      <c r="AZ188" s="440"/>
      <c r="BA188" s="440"/>
      <c r="BB188" s="440"/>
      <c r="BC188" s="440"/>
      <c r="BD188" s="440"/>
      <c r="BE188" s="441"/>
    </row>
    <row r="189" spans="2:57" ht="13" customHeight="1">
      <c r="B189" s="525"/>
      <c r="C189" s="525"/>
      <c r="D189" s="514"/>
      <c r="E189" s="514"/>
      <c r="F189" s="515"/>
      <c r="G189" s="516"/>
      <c r="H189" s="516"/>
      <c r="I189" s="516"/>
      <c r="J189" s="516"/>
      <c r="K189" s="516"/>
      <c r="L189" s="516"/>
      <c r="M189" s="516"/>
      <c r="N189" s="516"/>
      <c r="O189" s="516"/>
      <c r="P189" s="516"/>
      <c r="Q189" s="516"/>
      <c r="R189" s="516"/>
      <c r="S189" s="516"/>
      <c r="T189" s="516"/>
      <c r="U189" s="516"/>
      <c r="V189" s="516"/>
      <c r="W189" s="516"/>
      <c r="X189" s="509"/>
      <c r="Y189" s="517"/>
      <c r="Z189" s="518"/>
      <c r="AA189" s="518"/>
      <c r="AB189" s="518"/>
      <c r="AC189" s="518"/>
      <c r="AD189" s="519"/>
      <c r="AE189" s="520"/>
      <c r="AF189" s="521"/>
      <c r="AG189" s="521"/>
      <c r="AH189" s="521"/>
      <c r="AI189" s="522"/>
      <c r="AJ189" s="480"/>
      <c r="AK189" s="557"/>
      <c r="AL189" s="557"/>
      <c r="AM189" s="557"/>
      <c r="AN189" s="482"/>
      <c r="AO189" s="483" t="str">
        <f t="shared" si="10"/>
        <v/>
      </c>
      <c r="AP189" s="483"/>
      <c r="AQ189" s="483"/>
      <c r="AR189" s="483"/>
      <c r="AS189" s="483"/>
      <c r="AT189" s="483"/>
      <c r="AU189" s="484"/>
      <c r="AV189" s="442"/>
      <c r="AW189" s="420"/>
      <c r="AX189" s="420"/>
      <c r="AY189" s="420"/>
      <c r="AZ189" s="420"/>
      <c r="BA189" s="420"/>
      <c r="BB189" s="420"/>
      <c r="BC189" s="420"/>
      <c r="BD189" s="420"/>
      <c r="BE189" s="443"/>
    </row>
    <row r="190" spans="2:57" ht="13" customHeight="1">
      <c r="B190" s="525"/>
      <c r="C190" s="525"/>
      <c r="D190" s="514"/>
      <c r="E190" s="514"/>
      <c r="F190" s="485"/>
      <c r="G190" s="486"/>
      <c r="H190" s="486"/>
      <c r="I190" s="486"/>
      <c r="J190" s="486"/>
      <c r="K190" s="486"/>
      <c r="L190" s="486"/>
      <c r="M190" s="486"/>
      <c r="N190" s="486"/>
      <c r="O190" s="486"/>
      <c r="P190" s="486"/>
      <c r="Q190" s="486"/>
      <c r="R190" s="486"/>
      <c r="S190" s="486"/>
      <c r="T190" s="486"/>
      <c r="U190" s="486"/>
      <c r="V190" s="486"/>
      <c r="W190" s="486"/>
      <c r="X190" s="486"/>
      <c r="Y190" s="487"/>
      <c r="Z190" s="487"/>
      <c r="AA190" s="487"/>
      <c r="AB190" s="487"/>
      <c r="AC190" s="487"/>
      <c r="AD190" s="487"/>
      <c r="AE190" s="479"/>
      <c r="AF190" s="479"/>
      <c r="AG190" s="479"/>
      <c r="AH190" s="479"/>
      <c r="AI190" s="479"/>
      <c r="AJ190" s="480"/>
      <c r="AK190" s="557"/>
      <c r="AL190" s="557"/>
      <c r="AM190" s="557"/>
      <c r="AN190" s="482"/>
      <c r="AO190" s="483" t="str">
        <f t="shared" si="10"/>
        <v/>
      </c>
      <c r="AP190" s="483"/>
      <c r="AQ190" s="483"/>
      <c r="AR190" s="483"/>
      <c r="AS190" s="483"/>
      <c r="AT190" s="483"/>
      <c r="AU190" s="484"/>
      <c r="AV190" s="444" t="s">
        <v>186</v>
      </c>
      <c r="AW190" s="445"/>
      <c r="AX190" s="445"/>
      <c r="AY190" s="445"/>
      <c r="AZ190" s="445"/>
      <c r="BA190" s="445"/>
      <c r="BB190" s="445"/>
      <c r="BC190" s="445"/>
      <c r="BD190" s="445"/>
      <c r="BE190" s="446"/>
    </row>
    <row r="191" spans="2:57" ht="13" customHeight="1">
      <c r="B191" s="525"/>
      <c r="C191" s="525"/>
      <c r="D191" s="514"/>
      <c r="E191" s="514"/>
      <c r="F191" s="485"/>
      <c r="G191" s="486"/>
      <c r="H191" s="486"/>
      <c r="I191" s="486"/>
      <c r="J191" s="486"/>
      <c r="K191" s="486"/>
      <c r="L191" s="486"/>
      <c r="M191" s="486"/>
      <c r="N191" s="486"/>
      <c r="O191" s="486"/>
      <c r="P191" s="486"/>
      <c r="Q191" s="486"/>
      <c r="R191" s="486"/>
      <c r="S191" s="486"/>
      <c r="T191" s="486"/>
      <c r="U191" s="486"/>
      <c r="V191" s="486"/>
      <c r="W191" s="486"/>
      <c r="X191" s="486"/>
      <c r="Y191" s="487"/>
      <c r="Z191" s="487"/>
      <c r="AA191" s="487"/>
      <c r="AB191" s="487"/>
      <c r="AC191" s="487"/>
      <c r="AD191" s="487"/>
      <c r="AE191" s="479"/>
      <c r="AF191" s="479"/>
      <c r="AG191" s="479"/>
      <c r="AH191" s="479"/>
      <c r="AI191" s="479"/>
      <c r="AJ191" s="480"/>
      <c r="AK191" s="557"/>
      <c r="AL191" s="557"/>
      <c r="AM191" s="557"/>
      <c r="AN191" s="482"/>
      <c r="AO191" s="483" t="str">
        <f t="shared" si="10"/>
        <v/>
      </c>
      <c r="AP191" s="483"/>
      <c r="AQ191" s="483"/>
      <c r="AR191" s="483"/>
      <c r="AS191" s="483"/>
      <c r="AT191" s="483"/>
      <c r="AU191" s="484"/>
      <c r="AV191" s="442" t="s">
        <v>30</v>
      </c>
      <c r="AW191" s="420"/>
      <c r="AX191" s="421">
        <f>IFERROR(SUM(AO188:AU193),"")</f>
        <v>0</v>
      </c>
      <c r="AY191" s="421"/>
      <c r="AZ191" s="421"/>
      <c r="BA191" s="421"/>
      <c r="BB191" s="421"/>
      <c r="BC191" s="421"/>
      <c r="BD191" s="422" t="s">
        <v>27</v>
      </c>
      <c r="BE191" s="423"/>
    </row>
    <row r="192" spans="2:57" ht="13" customHeight="1">
      <c r="B192" s="525"/>
      <c r="C192" s="525"/>
      <c r="D192" s="514"/>
      <c r="E192" s="514"/>
      <c r="F192" s="485"/>
      <c r="G192" s="486"/>
      <c r="H192" s="486"/>
      <c r="I192" s="486"/>
      <c r="J192" s="486"/>
      <c r="K192" s="486"/>
      <c r="L192" s="486"/>
      <c r="M192" s="486"/>
      <c r="N192" s="486"/>
      <c r="O192" s="486"/>
      <c r="P192" s="486"/>
      <c r="Q192" s="486"/>
      <c r="R192" s="486"/>
      <c r="S192" s="486"/>
      <c r="T192" s="486"/>
      <c r="U192" s="486"/>
      <c r="V192" s="486"/>
      <c r="W192" s="486"/>
      <c r="X192" s="486"/>
      <c r="Y192" s="487"/>
      <c r="Z192" s="487"/>
      <c r="AA192" s="487"/>
      <c r="AB192" s="487"/>
      <c r="AC192" s="487"/>
      <c r="AD192" s="487"/>
      <c r="AE192" s="479"/>
      <c r="AF192" s="479"/>
      <c r="AG192" s="479"/>
      <c r="AH192" s="479"/>
      <c r="AI192" s="479"/>
      <c r="AJ192" s="480"/>
      <c r="AK192" s="557"/>
      <c r="AL192" s="557"/>
      <c r="AM192" s="557"/>
      <c r="AN192" s="482"/>
      <c r="AO192" s="483" t="str">
        <f t="shared" si="10"/>
        <v/>
      </c>
      <c r="AP192" s="483"/>
      <c r="AQ192" s="483"/>
      <c r="AR192" s="483"/>
      <c r="AS192" s="483"/>
      <c r="AT192" s="483"/>
      <c r="AU192" s="484"/>
      <c r="AV192" s="442"/>
      <c r="AW192" s="420"/>
      <c r="AX192" s="420"/>
      <c r="AY192" s="420"/>
      <c r="AZ192" s="420"/>
      <c r="BA192" s="420"/>
      <c r="BB192" s="420"/>
      <c r="BC192" s="420"/>
      <c r="BD192" s="420"/>
      <c r="BE192" s="443"/>
    </row>
    <row r="193" spans="2:58" ht="13" customHeight="1" thickBot="1">
      <c r="B193" s="525"/>
      <c r="C193" s="525"/>
      <c r="D193" s="514"/>
      <c r="E193" s="514"/>
      <c r="F193" s="485"/>
      <c r="G193" s="486"/>
      <c r="H193" s="486"/>
      <c r="I193" s="486"/>
      <c r="J193" s="486"/>
      <c r="K193" s="486"/>
      <c r="L193" s="486"/>
      <c r="M193" s="486"/>
      <c r="N193" s="486"/>
      <c r="O193" s="486"/>
      <c r="P193" s="486"/>
      <c r="Q193" s="486"/>
      <c r="R193" s="486"/>
      <c r="S193" s="486"/>
      <c r="T193" s="486"/>
      <c r="U193" s="486"/>
      <c r="V193" s="486"/>
      <c r="W193" s="486"/>
      <c r="X193" s="486"/>
      <c r="Y193" s="487"/>
      <c r="Z193" s="487"/>
      <c r="AA193" s="487"/>
      <c r="AB193" s="487"/>
      <c r="AC193" s="487"/>
      <c r="AD193" s="487"/>
      <c r="AE193" s="479"/>
      <c r="AF193" s="479"/>
      <c r="AG193" s="479"/>
      <c r="AH193" s="479"/>
      <c r="AI193" s="479"/>
      <c r="AJ193" s="480"/>
      <c r="AK193" s="557"/>
      <c r="AL193" s="557"/>
      <c r="AM193" s="557"/>
      <c r="AN193" s="482"/>
      <c r="AO193" s="836" t="str">
        <f t="shared" si="10"/>
        <v/>
      </c>
      <c r="AP193" s="836"/>
      <c r="AQ193" s="836"/>
      <c r="AR193" s="836"/>
      <c r="AS193" s="836"/>
      <c r="AT193" s="836"/>
      <c r="AU193" s="837"/>
      <c r="AV193" s="442"/>
      <c r="AW193" s="420"/>
      <c r="AX193" s="420"/>
      <c r="AY193" s="420"/>
      <c r="AZ193" s="420"/>
      <c r="BA193" s="420"/>
      <c r="BB193" s="420"/>
      <c r="BC193" s="420"/>
      <c r="BD193" s="420"/>
      <c r="BE193" s="443"/>
    </row>
    <row r="194" spans="2:58" ht="13" customHeight="1">
      <c r="B194" s="525"/>
      <c r="C194" s="526"/>
      <c r="D194" s="493" t="s">
        <v>200</v>
      </c>
      <c r="E194" s="493"/>
      <c r="F194" s="493"/>
      <c r="G194" s="493"/>
      <c r="H194" s="493"/>
      <c r="I194" s="493"/>
      <c r="J194" s="493"/>
      <c r="K194" s="493"/>
      <c r="L194" s="493"/>
      <c r="M194" s="493"/>
      <c r="N194" s="493"/>
      <c r="O194" s="493"/>
      <c r="P194" s="493"/>
      <c r="Q194" s="493"/>
      <c r="R194" s="493"/>
      <c r="S194" s="493"/>
      <c r="T194" s="493"/>
      <c r="U194" s="493"/>
      <c r="V194" s="493"/>
      <c r="W194" s="493"/>
      <c r="X194" s="493"/>
      <c r="Y194" s="493"/>
      <c r="Z194" s="493"/>
      <c r="AA194" s="493"/>
      <c r="AB194" s="493"/>
      <c r="AC194" s="493"/>
      <c r="AD194" s="493"/>
      <c r="AE194" s="493"/>
      <c r="AF194" s="493"/>
      <c r="AG194" s="493"/>
      <c r="AH194" s="493"/>
      <c r="AI194" s="493"/>
      <c r="AJ194" s="493"/>
      <c r="AK194" s="493"/>
      <c r="AL194" s="493"/>
      <c r="AM194" s="493"/>
      <c r="AN194" s="493"/>
      <c r="AO194" s="828"/>
      <c r="AP194" s="828"/>
      <c r="AQ194" s="828"/>
      <c r="AR194" s="828"/>
      <c r="AS194" s="828"/>
      <c r="AT194" s="828"/>
      <c r="AU194" s="829"/>
      <c r="AV194" s="497">
        <f>IFERROR(AX183+AX191,"")</f>
        <v>0</v>
      </c>
      <c r="AW194" s="498"/>
      <c r="AX194" s="498"/>
      <c r="AY194" s="498"/>
      <c r="AZ194" s="498"/>
      <c r="BA194" s="498"/>
      <c r="BB194" s="498"/>
      <c r="BC194" s="498"/>
      <c r="BD194" s="498"/>
      <c r="BE194" s="499"/>
    </row>
    <row r="195" spans="2:58" ht="13" customHeight="1" thickBot="1">
      <c r="B195" s="525"/>
      <c r="C195" s="526"/>
      <c r="D195" s="523"/>
      <c r="E195" s="523"/>
      <c r="F195" s="523"/>
      <c r="G195" s="523"/>
      <c r="H195" s="523"/>
      <c r="I195" s="523"/>
      <c r="J195" s="523"/>
      <c r="K195" s="523"/>
      <c r="L195" s="523"/>
      <c r="M195" s="523"/>
      <c r="N195" s="523"/>
      <c r="O195" s="523"/>
      <c r="P195" s="523"/>
      <c r="Q195" s="523"/>
      <c r="R195" s="523"/>
      <c r="S195" s="523"/>
      <c r="T195" s="523"/>
      <c r="U195" s="523"/>
      <c r="V195" s="523"/>
      <c r="W195" s="523"/>
      <c r="X195" s="523"/>
      <c r="Y195" s="523"/>
      <c r="Z195" s="523"/>
      <c r="AA195" s="523"/>
      <c r="AB195" s="523"/>
      <c r="AC195" s="523"/>
      <c r="AD195" s="523"/>
      <c r="AE195" s="523"/>
      <c r="AF195" s="523"/>
      <c r="AG195" s="523"/>
      <c r="AH195" s="523"/>
      <c r="AI195" s="523"/>
      <c r="AJ195" s="523"/>
      <c r="AK195" s="523"/>
      <c r="AL195" s="523"/>
      <c r="AM195" s="523"/>
      <c r="AN195" s="523"/>
      <c r="AO195" s="523"/>
      <c r="AP195" s="523"/>
      <c r="AQ195" s="523"/>
      <c r="AR195" s="523"/>
      <c r="AS195" s="523"/>
      <c r="AT195" s="523"/>
      <c r="AU195" s="524"/>
      <c r="AV195" s="505"/>
      <c r="AW195" s="506"/>
      <c r="AX195" s="506"/>
      <c r="AY195" s="506"/>
      <c r="AZ195" s="506"/>
      <c r="BA195" s="506"/>
      <c r="BB195" s="506"/>
      <c r="BC195" s="506"/>
      <c r="BD195" s="506"/>
      <c r="BE195" s="507"/>
    </row>
    <row r="196" spans="2:58" ht="13" customHeight="1">
      <c r="B196" s="525" t="s">
        <v>153</v>
      </c>
      <c r="C196" s="525"/>
      <c r="D196" s="529" t="s">
        <v>148</v>
      </c>
      <c r="E196" s="530"/>
      <c r="F196" s="515"/>
      <c r="G196" s="516"/>
      <c r="H196" s="516"/>
      <c r="I196" s="516"/>
      <c r="J196" s="516"/>
      <c r="K196" s="516"/>
      <c r="L196" s="516"/>
      <c r="M196" s="516"/>
      <c r="N196" s="516"/>
      <c r="O196" s="516"/>
      <c r="P196" s="516"/>
      <c r="Q196" s="516"/>
      <c r="R196" s="516"/>
      <c r="S196" s="516"/>
      <c r="T196" s="516"/>
      <c r="U196" s="516"/>
      <c r="V196" s="516"/>
      <c r="W196" s="516"/>
      <c r="X196" s="509"/>
      <c r="Y196" s="517"/>
      <c r="Z196" s="518"/>
      <c r="AA196" s="518"/>
      <c r="AB196" s="518"/>
      <c r="AC196" s="518"/>
      <c r="AD196" s="519"/>
      <c r="AE196" s="520"/>
      <c r="AF196" s="521"/>
      <c r="AG196" s="521"/>
      <c r="AH196" s="521"/>
      <c r="AI196" s="522"/>
      <c r="AJ196" s="480"/>
      <c r="AK196" s="557"/>
      <c r="AL196" s="557"/>
      <c r="AM196" s="557"/>
      <c r="AN196" s="482"/>
      <c r="AO196" s="569" t="str">
        <f>IF(AJ196="","",IF(AJ196="税抜",ROUNDDOWN(Y196*AE196*1.08,0),IF(AJ196="税込",ROUNDDOWN(Y196*AE196,0))))</f>
        <v/>
      </c>
      <c r="AP196" s="570"/>
      <c r="AQ196" s="570"/>
      <c r="AR196" s="570"/>
      <c r="AS196" s="570"/>
      <c r="AT196" s="570"/>
      <c r="AU196" s="571"/>
      <c r="AV196" s="439"/>
      <c r="AW196" s="440"/>
      <c r="AX196" s="440"/>
      <c r="AY196" s="440"/>
      <c r="AZ196" s="440"/>
      <c r="BA196" s="440"/>
      <c r="BB196" s="440"/>
      <c r="BC196" s="440"/>
      <c r="BD196" s="440"/>
      <c r="BE196" s="441"/>
    </row>
    <row r="197" spans="2:58" ht="13" customHeight="1">
      <c r="B197" s="525"/>
      <c r="C197" s="525"/>
      <c r="D197" s="531"/>
      <c r="E197" s="531"/>
      <c r="F197" s="515"/>
      <c r="G197" s="516"/>
      <c r="H197" s="516"/>
      <c r="I197" s="516"/>
      <c r="J197" s="516"/>
      <c r="K197" s="516"/>
      <c r="L197" s="516"/>
      <c r="M197" s="516"/>
      <c r="N197" s="516"/>
      <c r="O197" s="516"/>
      <c r="P197" s="516"/>
      <c r="Q197" s="516"/>
      <c r="R197" s="516"/>
      <c r="S197" s="516"/>
      <c r="T197" s="516"/>
      <c r="U197" s="516"/>
      <c r="V197" s="516"/>
      <c r="W197" s="516"/>
      <c r="X197" s="509"/>
      <c r="Y197" s="517"/>
      <c r="Z197" s="518"/>
      <c r="AA197" s="518"/>
      <c r="AB197" s="518"/>
      <c r="AC197" s="518"/>
      <c r="AD197" s="519"/>
      <c r="AE197" s="520"/>
      <c r="AF197" s="521"/>
      <c r="AG197" s="521"/>
      <c r="AH197" s="521"/>
      <c r="AI197" s="522"/>
      <c r="AJ197" s="480"/>
      <c r="AK197" s="557"/>
      <c r="AL197" s="557"/>
      <c r="AM197" s="557"/>
      <c r="AN197" s="482"/>
      <c r="AO197" s="503" t="str">
        <f>IF(AJ197="","",IF(AJ197="税抜",ROUNDDOWN(Y197*AE197*1.08,0),IF(AJ197="税込",ROUNDDOWN(Y197*AE197,0))))</f>
        <v/>
      </c>
      <c r="AP197" s="504"/>
      <c r="AQ197" s="504"/>
      <c r="AR197" s="504"/>
      <c r="AS197" s="504"/>
      <c r="AT197" s="504"/>
      <c r="AU197" s="504"/>
      <c r="AV197" s="444" t="s">
        <v>173</v>
      </c>
      <c r="AW197" s="445"/>
      <c r="AX197" s="445"/>
      <c r="AY197" s="445"/>
      <c r="AZ197" s="445"/>
      <c r="BA197" s="445"/>
      <c r="BB197" s="445"/>
      <c r="BC197" s="445"/>
      <c r="BD197" s="445"/>
      <c r="BE197" s="446"/>
    </row>
    <row r="198" spans="2:58" ht="13" customHeight="1">
      <c r="B198" s="525"/>
      <c r="C198" s="525"/>
      <c r="D198" s="531"/>
      <c r="E198" s="531"/>
      <c r="F198" s="485"/>
      <c r="G198" s="486"/>
      <c r="H198" s="486"/>
      <c r="I198" s="486"/>
      <c r="J198" s="486"/>
      <c r="K198" s="486"/>
      <c r="L198" s="486"/>
      <c r="M198" s="486"/>
      <c r="N198" s="486"/>
      <c r="O198" s="486"/>
      <c r="P198" s="486"/>
      <c r="Q198" s="486"/>
      <c r="R198" s="486"/>
      <c r="S198" s="486"/>
      <c r="T198" s="486"/>
      <c r="U198" s="486"/>
      <c r="V198" s="486"/>
      <c r="W198" s="486"/>
      <c r="X198" s="486"/>
      <c r="Y198" s="487"/>
      <c r="Z198" s="487"/>
      <c r="AA198" s="487"/>
      <c r="AB198" s="487"/>
      <c r="AC198" s="487"/>
      <c r="AD198" s="487"/>
      <c r="AE198" s="479"/>
      <c r="AF198" s="479"/>
      <c r="AG198" s="479"/>
      <c r="AH198" s="479"/>
      <c r="AI198" s="479"/>
      <c r="AJ198" s="480"/>
      <c r="AK198" s="557"/>
      <c r="AL198" s="557"/>
      <c r="AM198" s="557"/>
      <c r="AN198" s="482"/>
      <c r="AO198" s="503" t="str">
        <f>IF(AJ198="","",IF(AJ198="税抜",ROUNDDOWN(Y198*AE198*1.08,0),IF(AJ198="税込",ROUNDDOWN(Y198*AE198,0))))</f>
        <v/>
      </c>
      <c r="AP198" s="504"/>
      <c r="AQ198" s="504"/>
      <c r="AR198" s="504"/>
      <c r="AS198" s="504"/>
      <c r="AT198" s="504"/>
      <c r="AU198" s="504"/>
      <c r="AV198" s="442" t="s">
        <v>30</v>
      </c>
      <c r="AW198" s="420"/>
      <c r="AX198" s="421">
        <f>IFERROR(SUM(AO196:AU202),"")</f>
        <v>0</v>
      </c>
      <c r="AY198" s="421"/>
      <c r="AZ198" s="421"/>
      <c r="BA198" s="421"/>
      <c r="BB198" s="421"/>
      <c r="BC198" s="421"/>
      <c r="BD198" s="422" t="s">
        <v>27</v>
      </c>
      <c r="BE198" s="423"/>
    </row>
    <row r="199" spans="2:58" ht="13" customHeight="1">
      <c r="B199" s="525"/>
      <c r="C199" s="525"/>
      <c r="D199" s="531"/>
      <c r="E199" s="531"/>
      <c r="F199" s="485"/>
      <c r="G199" s="486"/>
      <c r="H199" s="486"/>
      <c r="I199" s="486"/>
      <c r="J199" s="486"/>
      <c r="K199" s="486"/>
      <c r="L199" s="486"/>
      <c r="M199" s="486"/>
      <c r="N199" s="486"/>
      <c r="O199" s="486"/>
      <c r="P199" s="486"/>
      <c r="Q199" s="486"/>
      <c r="R199" s="486"/>
      <c r="S199" s="486"/>
      <c r="T199" s="486"/>
      <c r="U199" s="486"/>
      <c r="V199" s="486"/>
      <c r="W199" s="486"/>
      <c r="X199" s="486"/>
      <c r="Y199" s="487"/>
      <c r="Z199" s="487"/>
      <c r="AA199" s="487"/>
      <c r="AB199" s="487"/>
      <c r="AC199" s="487"/>
      <c r="AD199" s="487"/>
      <c r="AE199" s="479"/>
      <c r="AF199" s="479"/>
      <c r="AG199" s="479"/>
      <c r="AH199" s="479"/>
      <c r="AI199" s="479"/>
      <c r="AJ199" s="480"/>
      <c r="AK199" s="557"/>
      <c r="AL199" s="557"/>
      <c r="AM199" s="557"/>
      <c r="AN199" s="482"/>
      <c r="AO199" s="503" t="str">
        <f>IF(AJ199="","",IF(AJ199="税抜",ROUNDDOWN(Y199*AE199*1.08,0),IF(AJ199="税込",ROUNDDOWN(Y199*AE199,0))))</f>
        <v/>
      </c>
      <c r="AP199" s="504"/>
      <c r="AQ199" s="504"/>
      <c r="AR199" s="504"/>
      <c r="AS199" s="504"/>
      <c r="AT199" s="504"/>
      <c r="AU199" s="504"/>
      <c r="AV199" s="442"/>
      <c r="AW199" s="420"/>
      <c r="AX199" s="420"/>
      <c r="AY199" s="420"/>
      <c r="AZ199" s="420"/>
      <c r="BA199" s="420"/>
      <c r="BB199" s="420"/>
      <c r="BC199" s="420"/>
      <c r="BD199" s="420"/>
      <c r="BE199" s="443"/>
    </row>
    <row r="200" spans="2:58" ht="13" customHeight="1" thickBot="1">
      <c r="B200" s="525"/>
      <c r="C200" s="525"/>
      <c r="D200" s="531"/>
      <c r="E200" s="531"/>
      <c r="F200" s="485"/>
      <c r="G200" s="486"/>
      <c r="H200" s="486"/>
      <c r="I200" s="486"/>
      <c r="J200" s="486"/>
      <c r="K200" s="486"/>
      <c r="L200" s="486"/>
      <c r="M200" s="486"/>
      <c r="N200" s="486"/>
      <c r="O200" s="486"/>
      <c r="P200" s="486"/>
      <c r="Q200" s="486"/>
      <c r="R200" s="486"/>
      <c r="S200" s="486"/>
      <c r="T200" s="486"/>
      <c r="U200" s="486"/>
      <c r="V200" s="486"/>
      <c r="W200" s="486"/>
      <c r="X200" s="486"/>
      <c r="Y200" s="487"/>
      <c r="Z200" s="487"/>
      <c r="AA200" s="487"/>
      <c r="AB200" s="487"/>
      <c r="AC200" s="487"/>
      <c r="AD200" s="487"/>
      <c r="AE200" s="479"/>
      <c r="AF200" s="479"/>
      <c r="AG200" s="479"/>
      <c r="AH200" s="479"/>
      <c r="AI200" s="479"/>
      <c r="AJ200" s="480"/>
      <c r="AK200" s="557"/>
      <c r="AL200" s="557"/>
      <c r="AM200" s="557"/>
      <c r="AN200" s="482"/>
      <c r="AO200" s="503" t="str">
        <f>IF(AJ200="","",IF(AJ200="税抜",ROUNDDOWN(Y200*AE200*1.08,0),IF(AJ200="税込",ROUNDDOWN(Y200*AE200,0))))</f>
        <v/>
      </c>
      <c r="AP200" s="504"/>
      <c r="AQ200" s="504"/>
      <c r="AR200" s="504"/>
      <c r="AS200" s="504"/>
      <c r="AT200" s="504"/>
      <c r="AU200" s="508"/>
      <c r="AV200" s="442"/>
      <c r="AW200" s="420"/>
      <c r="AX200" s="420"/>
      <c r="AY200" s="420"/>
      <c r="AZ200" s="420"/>
      <c r="BA200" s="420"/>
      <c r="BB200" s="420"/>
      <c r="BC200" s="420"/>
      <c r="BD200" s="420"/>
      <c r="BE200" s="443"/>
    </row>
    <row r="201" spans="2:58" ht="13" customHeight="1" thickTop="1">
      <c r="B201" s="525"/>
      <c r="C201" s="525"/>
      <c r="D201" s="531"/>
      <c r="E201" s="531"/>
      <c r="F201" s="485"/>
      <c r="G201" s="486"/>
      <c r="H201" s="486"/>
      <c r="I201" s="486"/>
      <c r="J201" s="486"/>
      <c r="K201" s="486"/>
      <c r="L201" s="486"/>
      <c r="M201" s="486"/>
      <c r="N201" s="486"/>
      <c r="O201" s="486"/>
      <c r="P201" s="486"/>
      <c r="Q201" s="486"/>
      <c r="R201" s="486"/>
      <c r="S201" s="486"/>
      <c r="T201" s="486"/>
      <c r="U201" s="486"/>
      <c r="V201" s="486"/>
      <c r="W201" s="486"/>
      <c r="X201" s="486"/>
      <c r="Y201" s="487"/>
      <c r="Z201" s="487"/>
      <c r="AA201" s="487"/>
      <c r="AB201" s="487"/>
      <c r="AC201" s="487"/>
      <c r="AD201" s="487"/>
      <c r="AE201" s="479"/>
      <c r="AF201" s="479"/>
      <c r="AG201" s="479"/>
      <c r="AH201" s="479"/>
      <c r="AI201" s="479"/>
      <c r="AJ201" s="480"/>
      <c r="AK201" s="557"/>
      <c r="AL201" s="557"/>
      <c r="AM201" s="557"/>
      <c r="AN201" s="482"/>
      <c r="AO201" s="503" t="str">
        <f t="shared" ref="AO201:AO206" si="11">IF(AJ201="","",IF(AJ201="税抜",ROUNDDOWN(Y201*AE201*1.08,0),IF(AJ201="税込",ROUNDDOWN(Y201*AE201,0))))</f>
        <v/>
      </c>
      <c r="AP201" s="504"/>
      <c r="AQ201" s="504"/>
      <c r="AR201" s="504"/>
      <c r="AS201" s="504"/>
      <c r="AT201" s="504"/>
      <c r="AU201" s="504"/>
      <c r="AV201" s="424"/>
      <c r="AW201" s="425"/>
      <c r="AX201" s="425"/>
      <c r="AY201" s="425"/>
      <c r="AZ201" s="425"/>
      <c r="BA201" s="425"/>
      <c r="BB201" s="425"/>
      <c r="BC201" s="425"/>
      <c r="BD201" s="425"/>
      <c r="BE201" s="426"/>
    </row>
    <row r="202" spans="2:58" ht="13" customHeight="1" thickBot="1">
      <c r="B202" s="525"/>
      <c r="C202" s="525"/>
      <c r="D202" s="532"/>
      <c r="E202" s="532"/>
      <c r="F202" s="540"/>
      <c r="G202" s="541"/>
      <c r="H202" s="541"/>
      <c r="I202" s="541"/>
      <c r="J202" s="541"/>
      <c r="K202" s="541"/>
      <c r="L202" s="541"/>
      <c r="M202" s="541"/>
      <c r="N202" s="541"/>
      <c r="O202" s="541"/>
      <c r="P202" s="541"/>
      <c r="Q202" s="541"/>
      <c r="R202" s="541"/>
      <c r="S202" s="541"/>
      <c r="T202" s="541"/>
      <c r="U202" s="541"/>
      <c r="V202" s="541"/>
      <c r="W202" s="541"/>
      <c r="X202" s="541"/>
      <c r="Y202" s="488"/>
      <c r="Z202" s="488"/>
      <c r="AA202" s="488"/>
      <c r="AB202" s="488"/>
      <c r="AC202" s="488"/>
      <c r="AD202" s="488"/>
      <c r="AE202" s="489"/>
      <c r="AF202" s="489"/>
      <c r="AG202" s="489"/>
      <c r="AH202" s="489"/>
      <c r="AI202" s="489"/>
      <c r="AJ202" s="490"/>
      <c r="AK202" s="491"/>
      <c r="AL202" s="491"/>
      <c r="AM202" s="491"/>
      <c r="AN202" s="492"/>
      <c r="AO202" s="718" t="str">
        <f t="shared" si="11"/>
        <v/>
      </c>
      <c r="AP202" s="719"/>
      <c r="AQ202" s="719"/>
      <c r="AR202" s="719"/>
      <c r="AS202" s="719"/>
      <c r="AT202" s="719"/>
      <c r="AU202" s="719"/>
      <c r="AV202" s="427"/>
      <c r="AW202" s="428"/>
      <c r="AX202" s="428"/>
      <c r="AY202" s="428"/>
      <c r="AZ202" s="428"/>
      <c r="BA202" s="428"/>
      <c r="BB202" s="428"/>
      <c r="BC202" s="428"/>
      <c r="BD202" s="428"/>
      <c r="BE202" s="429"/>
    </row>
    <row r="203" spans="2:58" ht="13" customHeight="1" thickTop="1">
      <c r="B203" s="525"/>
      <c r="C203" s="525"/>
      <c r="D203" s="513" t="s">
        <v>151</v>
      </c>
      <c r="E203" s="513"/>
      <c r="F203" s="485"/>
      <c r="G203" s="486"/>
      <c r="H203" s="486"/>
      <c r="I203" s="486"/>
      <c r="J203" s="486"/>
      <c r="K203" s="486"/>
      <c r="L203" s="486"/>
      <c r="M203" s="486"/>
      <c r="N203" s="486"/>
      <c r="O203" s="486"/>
      <c r="P203" s="486"/>
      <c r="Q203" s="486"/>
      <c r="R203" s="486"/>
      <c r="S203" s="486"/>
      <c r="T203" s="486"/>
      <c r="U203" s="486"/>
      <c r="V203" s="486"/>
      <c r="W203" s="486"/>
      <c r="X203" s="486"/>
      <c r="Y203" s="487"/>
      <c r="Z203" s="487"/>
      <c r="AA203" s="487"/>
      <c r="AB203" s="487"/>
      <c r="AC203" s="487"/>
      <c r="AD203" s="487"/>
      <c r="AE203" s="479"/>
      <c r="AF203" s="479"/>
      <c r="AG203" s="479"/>
      <c r="AH203" s="479"/>
      <c r="AI203" s="479"/>
      <c r="AJ203" s="480"/>
      <c r="AK203" s="557"/>
      <c r="AL203" s="557"/>
      <c r="AM203" s="557"/>
      <c r="AN203" s="482"/>
      <c r="AO203" s="503" t="str">
        <f t="shared" si="11"/>
        <v/>
      </c>
      <c r="AP203" s="504"/>
      <c r="AQ203" s="504"/>
      <c r="AR203" s="504"/>
      <c r="AS203" s="504"/>
      <c r="AT203" s="504"/>
      <c r="AU203" s="504"/>
      <c r="AV203" s="439"/>
      <c r="AW203" s="440"/>
      <c r="AX203" s="440"/>
      <c r="AY203" s="440"/>
      <c r="AZ203" s="440"/>
      <c r="BA203" s="440"/>
      <c r="BB203" s="440"/>
      <c r="BC203" s="440"/>
      <c r="BD203" s="440"/>
      <c r="BE203" s="441"/>
    </row>
    <row r="204" spans="2:58" ht="13" customHeight="1">
      <c r="B204" s="525"/>
      <c r="C204" s="525"/>
      <c r="D204" s="514"/>
      <c r="E204" s="514"/>
      <c r="F204" s="485"/>
      <c r="G204" s="486"/>
      <c r="H204" s="486"/>
      <c r="I204" s="486"/>
      <c r="J204" s="486"/>
      <c r="K204" s="486"/>
      <c r="L204" s="486"/>
      <c r="M204" s="486"/>
      <c r="N204" s="486"/>
      <c r="O204" s="486"/>
      <c r="P204" s="486"/>
      <c r="Q204" s="486"/>
      <c r="R204" s="486"/>
      <c r="S204" s="486"/>
      <c r="T204" s="486"/>
      <c r="U204" s="486"/>
      <c r="V204" s="486"/>
      <c r="W204" s="486"/>
      <c r="X204" s="486"/>
      <c r="Y204" s="487"/>
      <c r="Z204" s="487"/>
      <c r="AA204" s="487"/>
      <c r="AB204" s="487"/>
      <c r="AC204" s="487"/>
      <c r="AD204" s="487"/>
      <c r="AE204" s="479"/>
      <c r="AF204" s="479"/>
      <c r="AG204" s="479"/>
      <c r="AH204" s="479"/>
      <c r="AI204" s="479"/>
      <c r="AJ204" s="480"/>
      <c r="AK204" s="557"/>
      <c r="AL204" s="557"/>
      <c r="AM204" s="557"/>
      <c r="AN204" s="482"/>
      <c r="AO204" s="503" t="str">
        <f t="shared" si="11"/>
        <v/>
      </c>
      <c r="AP204" s="504"/>
      <c r="AQ204" s="504"/>
      <c r="AR204" s="504"/>
      <c r="AS204" s="504"/>
      <c r="AT204" s="504"/>
      <c r="AU204" s="504"/>
      <c r="AV204" s="442"/>
      <c r="AW204" s="420"/>
      <c r="AX204" s="420"/>
      <c r="AY204" s="420"/>
      <c r="AZ204" s="420"/>
      <c r="BA204" s="420"/>
      <c r="BB204" s="420"/>
      <c r="BC204" s="420"/>
      <c r="BD204" s="420"/>
      <c r="BE204" s="443"/>
    </row>
    <row r="205" spans="2:58" ht="13" customHeight="1">
      <c r="B205" s="525"/>
      <c r="C205" s="525"/>
      <c r="D205" s="514"/>
      <c r="E205" s="514"/>
      <c r="F205" s="485"/>
      <c r="G205" s="486"/>
      <c r="H205" s="486"/>
      <c r="I205" s="486"/>
      <c r="J205" s="486"/>
      <c r="K205" s="486"/>
      <c r="L205" s="486"/>
      <c r="M205" s="486"/>
      <c r="N205" s="486"/>
      <c r="O205" s="486"/>
      <c r="P205" s="486"/>
      <c r="Q205" s="486"/>
      <c r="R205" s="486"/>
      <c r="S205" s="486"/>
      <c r="T205" s="486"/>
      <c r="U205" s="486"/>
      <c r="V205" s="486"/>
      <c r="W205" s="486"/>
      <c r="X205" s="486"/>
      <c r="Y205" s="487"/>
      <c r="Z205" s="487"/>
      <c r="AA205" s="487"/>
      <c r="AB205" s="487"/>
      <c r="AC205" s="487"/>
      <c r="AD205" s="487"/>
      <c r="AE205" s="479"/>
      <c r="AF205" s="479"/>
      <c r="AG205" s="479"/>
      <c r="AH205" s="479"/>
      <c r="AI205" s="479"/>
      <c r="AJ205" s="480"/>
      <c r="AK205" s="557"/>
      <c r="AL205" s="557"/>
      <c r="AM205" s="557"/>
      <c r="AN205" s="482"/>
      <c r="AO205" s="503" t="str">
        <f t="shared" si="11"/>
        <v/>
      </c>
      <c r="AP205" s="504"/>
      <c r="AQ205" s="504"/>
      <c r="AR205" s="504"/>
      <c r="AS205" s="504"/>
      <c r="AT205" s="504"/>
      <c r="AU205" s="504"/>
      <c r="AV205" s="444" t="s">
        <v>192</v>
      </c>
      <c r="AW205" s="445"/>
      <c r="AX205" s="445"/>
      <c r="AY205" s="445"/>
      <c r="AZ205" s="445"/>
      <c r="BA205" s="445"/>
      <c r="BB205" s="445"/>
      <c r="BC205" s="445"/>
      <c r="BD205" s="445"/>
      <c r="BE205" s="446"/>
    </row>
    <row r="206" spans="2:58" ht="13" customHeight="1">
      <c r="B206" s="525"/>
      <c r="C206" s="525"/>
      <c r="D206" s="514"/>
      <c r="E206" s="514"/>
      <c r="F206" s="485"/>
      <c r="G206" s="486"/>
      <c r="H206" s="486"/>
      <c r="I206" s="486"/>
      <c r="J206" s="486"/>
      <c r="K206" s="486"/>
      <c r="L206" s="486"/>
      <c r="M206" s="486"/>
      <c r="N206" s="486"/>
      <c r="O206" s="486"/>
      <c r="P206" s="486"/>
      <c r="Q206" s="486"/>
      <c r="R206" s="486"/>
      <c r="S206" s="486"/>
      <c r="T206" s="486"/>
      <c r="U206" s="486"/>
      <c r="V206" s="486"/>
      <c r="W206" s="486"/>
      <c r="X206" s="486"/>
      <c r="Y206" s="487"/>
      <c r="Z206" s="487"/>
      <c r="AA206" s="487"/>
      <c r="AB206" s="487"/>
      <c r="AC206" s="487"/>
      <c r="AD206" s="487"/>
      <c r="AE206" s="479"/>
      <c r="AF206" s="479"/>
      <c r="AG206" s="479"/>
      <c r="AH206" s="479"/>
      <c r="AI206" s="479"/>
      <c r="AJ206" s="480"/>
      <c r="AK206" s="557"/>
      <c r="AL206" s="557"/>
      <c r="AM206" s="557"/>
      <c r="AN206" s="482"/>
      <c r="AO206" s="503" t="str">
        <f t="shared" si="11"/>
        <v/>
      </c>
      <c r="AP206" s="504"/>
      <c r="AQ206" s="504"/>
      <c r="AR206" s="504"/>
      <c r="AS206" s="504"/>
      <c r="AT206" s="504"/>
      <c r="AU206" s="504"/>
      <c r="AV206" s="442" t="s">
        <v>30</v>
      </c>
      <c r="AW206" s="420"/>
      <c r="AX206" s="421">
        <f>IFERROR(SUM(AO203:AU208),"")</f>
        <v>0</v>
      </c>
      <c r="AY206" s="421"/>
      <c r="AZ206" s="421"/>
      <c r="BA206" s="421"/>
      <c r="BB206" s="421"/>
      <c r="BC206" s="421"/>
      <c r="BD206" s="422" t="s">
        <v>27</v>
      </c>
      <c r="BE206" s="423"/>
    </row>
    <row r="207" spans="2:58" ht="13" customHeight="1">
      <c r="B207" s="525"/>
      <c r="C207" s="525"/>
      <c r="D207" s="514"/>
      <c r="E207" s="514"/>
      <c r="F207" s="485"/>
      <c r="G207" s="486"/>
      <c r="H207" s="486"/>
      <c r="I207" s="486"/>
      <c r="J207" s="486"/>
      <c r="K207" s="486"/>
      <c r="L207" s="486"/>
      <c r="M207" s="486"/>
      <c r="N207" s="486"/>
      <c r="O207" s="486"/>
      <c r="P207" s="486"/>
      <c r="Q207" s="486"/>
      <c r="R207" s="486"/>
      <c r="S207" s="486"/>
      <c r="T207" s="486"/>
      <c r="U207" s="486"/>
      <c r="V207" s="486"/>
      <c r="W207" s="486"/>
      <c r="X207" s="486"/>
      <c r="Y207" s="487"/>
      <c r="Z207" s="487"/>
      <c r="AA207" s="487"/>
      <c r="AB207" s="487"/>
      <c r="AC207" s="487"/>
      <c r="AD207" s="487"/>
      <c r="AE207" s="479"/>
      <c r="AF207" s="479"/>
      <c r="AG207" s="479"/>
      <c r="AH207" s="479"/>
      <c r="AI207" s="479"/>
      <c r="AJ207" s="480"/>
      <c r="AK207" s="557"/>
      <c r="AL207" s="557"/>
      <c r="AM207" s="557"/>
      <c r="AN207" s="482"/>
      <c r="AO207" s="503" t="str">
        <f>IF(AJ207="","",IF(AJ207="税抜",ROUNDDOWN(Y207*AE207*1.08,0),IF(AJ207="税込",ROUNDDOWN(Y207*AE207,0))))</f>
        <v/>
      </c>
      <c r="AP207" s="504"/>
      <c r="AQ207" s="504"/>
      <c r="AR207" s="504"/>
      <c r="AS207" s="504"/>
      <c r="AT207" s="504"/>
      <c r="AU207" s="504"/>
      <c r="AV207" s="442"/>
      <c r="AW207" s="420"/>
      <c r="AX207" s="420"/>
      <c r="AY207" s="420"/>
      <c r="AZ207" s="420"/>
      <c r="BA207" s="420"/>
      <c r="BB207" s="420"/>
      <c r="BC207" s="420"/>
      <c r="BD207" s="420"/>
      <c r="BE207" s="443"/>
    </row>
    <row r="208" spans="2:58" ht="13" customHeight="1" thickBot="1">
      <c r="B208" s="525"/>
      <c r="C208" s="525"/>
      <c r="D208" s="514"/>
      <c r="E208" s="514"/>
      <c r="F208" s="485"/>
      <c r="G208" s="486"/>
      <c r="H208" s="486"/>
      <c r="I208" s="486"/>
      <c r="J208" s="486"/>
      <c r="K208" s="486"/>
      <c r="L208" s="486"/>
      <c r="M208" s="486"/>
      <c r="N208" s="486"/>
      <c r="O208" s="486"/>
      <c r="P208" s="486"/>
      <c r="Q208" s="486"/>
      <c r="R208" s="486"/>
      <c r="S208" s="486"/>
      <c r="T208" s="486"/>
      <c r="U208" s="486"/>
      <c r="V208" s="486"/>
      <c r="W208" s="486"/>
      <c r="X208" s="486"/>
      <c r="Y208" s="487"/>
      <c r="Z208" s="487"/>
      <c r="AA208" s="487"/>
      <c r="AB208" s="487"/>
      <c r="AC208" s="487"/>
      <c r="AD208" s="487"/>
      <c r="AE208" s="479"/>
      <c r="AF208" s="479"/>
      <c r="AG208" s="479"/>
      <c r="AH208" s="479"/>
      <c r="AI208" s="479"/>
      <c r="AJ208" s="480"/>
      <c r="AK208" s="557"/>
      <c r="AL208" s="557"/>
      <c r="AM208" s="557"/>
      <c r="AN208" s="482"/>
      <c r="AO208" s="503" t="str">
        <f>IF(AJ208="","",IF(AJ208="税抜",ROUNDDOWN(Y208*AE208*1.08,0),IF(AJ208="税込",ROUNDDOWN(Y208*AE208,0))))</f>
        <v/>
      </c>
      <c r="AP208" s="504"/>
      <c r="AQ208" s="504"/>
      <c r="AR208" s="504"/>
      <c r="AS208" s="504"/>
      <c r="AT208" s="504"/>
      <c r="AU208" s="504"/>
      <c r="AV208" s="442"/>
      <c r="AW208" s="420"/>
      <c r="AX208" s="420"/>
      <c r="AY208" s="420"/>
      <c r="AZ208" s="420"/>
      <c r="BA208" s="420"/>
      <c r="BB208" s="420"/>
      <c r="BC208" s="420"/>
      <c r="BD208" s="420"/>
      <c r="BE208" s="443"/>
      <c r="BF208" s="67"/>
    </row>
    <row r="209" spans="2:57" ht="13" customHeight="1">
      <c r="B209" s="525"/>
      <c r="C209" s="526"/>
      <c r="D209" s="493" t="s">
        <v>201</v>
      </c>
      <c r="E209" s="493"/>
      <c r="F209" s="493"/>
      <c r="G209" s="493"/>
      <c r="H209" s="493"/>
      <c r="I209" s="493"/>
      <c r="J209" s="493"/>
      <c r="K209" s="493"/>
      <c r="L209" s="493"/>
      <c r="M209" s="493"/>
      <c r="N209" s="493"/>
      <c r="O209" s="493"/>
      <c r="P209" s="493"/>
      <c r="Q209" s="493"/>
      <c r="R209" s="493"/>
      <c r="S209" s="493"/>
      <c r="T209" s="493"/>
      <c r="U209" s="493"/>
      <c r="V209" s="493"/>
      <c r="W209" s="493"/>
      <c r="X209" s="493"/>
      <c r="Y209" s="493"/>
      <c r="Z209" s="493"/>
      <c r="AA209" s="493"/>
      <c r="AB209" s="493"/>
      <c r="AC209" s="493"/>
      <c r="AD209" s="493"/>
      <c r="AE209" s="493"/>
      <c r="AF209" s="493"/>
      <c r="AG209" s="493"/>
      <c r="AH209" s="493"/>
      <c r="AI209" s="493"/>
      <c r="AJ209" s="493"/>
      <c r="AK209" s="493"/>
      <c r="AL209" s="493"/>
      <c r="AM209" s="493"/>
      <c r="AN209" s="493"/>
      <c r="AO209" s="493"/>
      <c r="AP209" s="493"/>
      <c r="AQ209" s="493"/>
      <c r="AR209" s="493"/>
      <c r="AS209" s="493"/>
      <c r="AT209" s="493"/>
      <c r="AU209" s="494"/>
      <c r="AV209" s="497">
        <f>IFERROR(AX198+AX206,"")</f>
        <v>0</v>
      </c>
      <c r="AW209" s="498"/>
      <c r="AX209" s="498"/>
      <c r="AY209" s="498"/>
      <c r="AZ209" s="498"/>
      <c r="BA209" s="498"/>
      <c r="BB209" s="498"/>
      <c r="BC209" s="498"/>
      <c r="BD209" s="498"/>
      <c r="BE209" s="499"/>
    </row>
    <row r="210" spans="2:57" ht="13" customHeight="1" thickBot="1">
      <c r="B210" s="525"/>
      <c r="C210" s="526"/>
      <c r="D210" s="523"/>
      <c r="E210" s="523"/>
      <c r="F210" s="523"/>
      <c r="G210" s="523"/>
      <c r="H210" s="523"/>
      <c r="I210" s="523"/>
      <c r="J210" s="523"/>
      <c r="K210" s="523"/>
      <c r="L210" s="523"/>
      <c r="M210" s="523"/>
      <c r="N210" s="523"/>
      <c r="O210" s="523"/>
      <c r="P210" s="523"/>
      <c r="Q210" s="523"/>
      <c r="R210" s="523"/>
      <c r="S210" s="523"/>
      <c r="T210" s="523"/>
      <c r="U210" s="523"/>
      <c r="V210" s="523"/>
      <c r="W210" s="523"/>
      <c r="X210" s="523"/>
      <c r="Y210" s="523"/>
      <c r="Z210" s="523"/>
      <c r="AA210" s="523"/>
      <c r="AB210" s="523"/>
      <c r="AC210" s="523"/>
      <c r="AD210" s="523"/>
      <c r="AE210" s="523"/>
      <c r="AF210" s="523"/>
      <c r="AG210" s="523"/>
      <c r="AH210" s="523"/>
      <c r="AI210" s="523"/>
      <c r="AJ210" s="523"/>
      <c r="AK210" s="523"/>
      <c r="AL210" s="523"/>
      <c r="AM210" s="523"/>
      <c r="AN210" s="523"/>
      <c r="AO210" s="523"/>
      <c r="AP210" s="523"/>
      <c r="AQ210" s="523"/>
      <c r="AR210" s="523"/>
      <c r="AS210" s="523"/>
      <c r="AT210" s="523"/>
      <c r="AU210" s="524"/>
      <c r="AV210" s="505"/>
      <c r="AW210" s="506"/>
      <c r="AX210" s="506"/>
      <c r="AY210" s="506"/>
      <c r="AZ210" s="506"/>
      <c r="BA210" s="506"/>
      <c r="BB210" s="506"/>
      <c r="BC210" s="506"/>
      <c r="BD210" s="506"/>
      <c r="BE210" s="507"/>
    </row>
    <row r="211" spans="2:57" ht="13" customHeight="1"/>
    <row r="212" spans="2:57" ht="13" customHeight="1">
      <c r="B212" s="65"/>
      <c r="C212" s="65"/>
      <c r="D212" s="61"/>
      <c r="E212" s="61"/>
      <c r="F212" s="61"/>
      <c r="G212" s="61"/>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58"/>
      <c r="AW212" s="58"/>
      <c r="AX212" s="58"/>
      <c r="AY212" s="58"/>
      <c r="AZ212" s="58"/>
      <c r="BA212" s="58"/>
      <c r="BB212" s="58"/>
      <c r="BC212" s="58"/>
      <c r="BD212" s="58"/>
      <c r="BE212" s="58"/>
    </row>
    <row r="213" spans="2:57" ht="13" customHeight="1">
      <c r="B213" s="525" t="s">
        <v>18</v>
      </c>
      <c r="C213" s="525"/>
      <c r="D213" s="528" t="s">
        <v>163</v>
      </c>
      <c r="E213" s="572"/>
      <c r="F213" s="577" t="s">
        <v>34</v>
      </c>
      <c r="G213" s="578"/>
      <c r="H213" s="578"/>
      <c r="I213" s="578"/>
      <c r="J213" s="578"/>
      <c r="K213" s="578"/>
      <c r="L213" s="578"/>
      <c r="M213" s="578"/>
      <c r="N213" s="578"/>
      <c r="O213" s="578"/>
      <c r="P213" s="578"/>
      <c r="Q213" s="578"/>
      <c r="R213" s="578"/>
      <c r="S213" s="578"/>
      <c r="T213" s="578"/>
      <c r="U213" s="578"/>
      <c r="V213" s="578"/>
      <c r="W213" s="578"/>
      <c r="X213" s="578"/>
      <c r="Y213" s="578"/>
      <c r="Z213" s="578"/>
      <c r="AA213" s="578"/>
      <c r="AB213" s="578"/>
      <c r="AC213" s="578"/>
      <c r="AD213" s="578"/>
      <c r="AE213" s="578"/>
      <c r="AF213" s="578"/>
      <c r="AG213" s="578"/>
      <c r="AH213" s="578"/>
      <c r="AI213" s="578"/>
      <c r="AJ213" s="578"/>
      <c r="AK213" s="578"/>
      <c r="AL213" s="578"/>
      <c r="AM213" s="578"/>
      <c r="AN213" s="578"/>
      <c r="AO213" s="578"/>
      <c r="AP213" s="578"/>
      <c r="AQ213" s="578"/>
      <c r="AR213" s="578"/>
      <c r="AS213" s="578"/>
      <c r="AT213" s="578"/>
      <c r="AU213" s="579"/>
      <c r="AV213" s="580" t="s">
        <v>152</v>
      </c>
      <c r="AW213" s="581"/>
      <c r="AX213" s="581"/>
      <c r="AY213" s="581"/>
      <c r="AZ213" s="581"/>
      <c r="BA213" s="581"/>
      <c r="BB213" s="581"/>
      <c r="BC213" s="581"/>
      <c r="BD213" s="581"/>
      <c r="BE213" s="582"/>
    </row>
    <row r="214" spans="2:57" ht="13" customHeight="1">
      <c r="B214" s="525"/>
      <c r="C214" s="525"/>
      <c r="D214" s="573"/>
      <c r="E214" s="574"/>
      <c r="F214" s="284" t="s">
        <v>19</v>
      </c>
      <c r="G214" s="285"/>
      <c r="H214" s="285"/>
      <c r="I214" s="285"/>
      <c r="J214" s="285"/>
      <c r="K214" s="285"/>
      <c r="L214" s="285"/>
      <c r="M214" s="285"/>
      <c r="N214" s="285"/>
      <c r="O214" s="285"/>
      <c r="P214" s="285"/>
      <c r="Q214" s="285"/>
      <c r="R214" s="285"/>
      <c r="S214" s="285"/>
      <c r="T214" s="285"/>
      <c r="U214" s="285"/>
      <c r="V214" s="285"/>
      <c r="W214" s="285"/>
      <c r="X214" s="587"/>
      <c r="Y214" s="590" t="s">
        <v>20</v>
      </c>
      <c r="Z214" s="590"/>
      <c r="AA214" s="590"/>
      <c r="AB214" s="590"/>
      <c r="AC214" s="590"/>
      <c r="AD214" s="590"/>
      <c r="AE214" s="590" t="s">
        <v>21</v>
      </c>
      <c r="AF214" s="590"/>
      <c r="AG214" s="590"/>
      <c r="AH214" s="590"/>
      <c r="AI214" s="590"/>
      <c r="AJ214" s="593" t="s">
        <v>22</v>
      </c>
      <c r="AK214" s="285"/>
      <c r="AL214" s="285"/>
      <c r="AM214" s="285"/>
      <c r="AN214" s="587"/>
      <c r="AO214" s="590" t="s">
        <v>23</v>
      </c>
      <c r="AP214" s="590"/>
      <c r="AQ214" s="590"/>
      <c r="AR214" s="590"/>
      <c r="AS214" s="590"/>
      <c r="AT214" s="590"/>
      <c r="AU214" s="596"/>
      <c r="AV214" s="583"/>
      <c r="AW214" s="581"/>
      <c r="AX214" s="581"/>
      <c r="AY214" s="581"/>
      <c r="AZ214" s="581"/>
      <c r="BA214" s="581"/>
      <c r="BB214" s="581"/>
      <c r="BC214" s="581"/>
      <c r="BD214" s="581"/>
      <c r="BE214" s="582"/>
    </row>
    <row r="215" spans="2:57" ht="13" customHeight="1">
      <c r="B215" s="525"/>
      <c r="C215" s="525"/>
      <c r="D215" s="573"/>
      <c r="E215" s="574"/>
      <c r="F215" s="260"/>
      <c r="G215" s="261"/>
      <c r="H215" s="261"/>
      <c r="I215" s="261"/>
      <c r="J215" s="261"/>
      <c r="K215" s="261"/>
      <c r="L215" s="261"/>
      <c r="M215" s="261"/>
      <c r="N215" s="261"/>
      <c r="O215" s="261"/>
      <c r="P215" s="261"/>
      <c r="Q215" s="261"/>
      <c r="R215" s="261"/>
      <c r="S215" s="261"/>
      <c r="T215" s="261"/>
      <c r="U215" s="261"/>
      <c r="V215" s="261"/>
      <c r="W215" s="261"/>
      <c r="X215" s="588"/>
      <c r="Y215" s="591"/>
      <c r="Z215" s="591"/>
      <c r="AA215" s="591"/>
      <c r="AB215" s="591"/>
      <c r="AC215" s="591"/>
      <c r="AD215" s="591"/>
      <c r="AE215" s="591"/>
      <c r="AF215" s="591"/>
      <c r="AG215" s="591"/>
      <c r="AH215" s="591"/>
      <c r="AI215" s="591"/>
      <c r="AJ215" s="594"/>
      <c r="AK215" s="261"/>
      <c r="AL215" s="261"/>
      <c r="AM215" s="261"/>
      <c r="AN215" s="588"/>
      <c r="AO215" s="591"/>
      <c r="AP215" s="591"/>
      <c r="AQ215" s="591"/>
      <c r="AR215" s="591"/>
      <c r="AS215" s="591"/>
      <c r="AT215" s="591"/>
      <c r="AU215" s="597"/>
      <c r="AV215" s="583"/>
      <c r="AW215" s="581"/>
      <c r="AX215" s="581"/>
      <c r="AY215" s="581"/>
      <c r="AZ215" s="581"/>
      <c r="BA215" s="581"/>
      <c r="BB215" s="581"/>
      <c r="BC215" s="581"/>
      <c r="BD215" s="581"/>
      <c r="BE215" s="582"/>
    </row>
    <row r="216" spans="2:57" ht="13" customHeight="1">
      <c r="B216" s="525"/>
      <c r="C216" s="525"/>
      <c r="D216" s="575"/>
      <c r="E216" s="576"/>
      <c r="F216" s="263"/>
      <c r="G216" s="264"/>
      <c r="H216" s="264"/>
      <c r="I216" s="264"/>
      <c r="J216" s="264"/>
      <c r="K216" s="264"/>
      <c r="L216" s="264"/>
      <c r="M216" s="264"/>
      <c r="N216" s="264"/>
      <c r="O216" s="264"/>
      <c r="P216" s="264"/>
      <c r="Q216" s="264"/>
      <c r="R216" s="264"/>
      <c r="S216" s="264"/>
      <c r="T216" s="264"/>
      <c r="U216" s="264"/>
      <c r="V216" s="264"/>
      <c r="W216" s="264"/>
      <c r="X216" s="589"/>
      <c r="Y216" s="592"/>
      <c r="Z216" s="592"/>
      <c r="AA216" s="592"/>
      <c r="AB216" s="592"/>
      <c r="AC216" s="592"/>
      <c r="AD216" s="592"/>
      <c r="AE216" s="592"/>
      <c r="AF216" s="592"/>
      <c r="AG216" s="592"/>
      <c r="AH216" s="592"/>
      <c r="AI216" s="592"/>
      <c r="AJ216" s="595"/>
      <c r="AK216" s="264"/>
      <c r="AL216" s="264"/>
      <c r="AM216" s="264"/>
      <c r="AN216" s="589"/>
      <c r="AO216" s="592"/>
      <c r="AP216" s="592"/>
      <c r="AQ216" s="592"/>
      <c r="AR216" s="592"/>
      <c r="AS216" s="592"/>
      <c r="AT216" s="592"/>
      <c r="AU216" s="598"/>
      <c r="AV216" s="584"/>
      <c r="AW216" s="585"/>
      <c r="AX216" s="585"/>
      <c r="AY216" s="585"/>
      <c r="AZ216" s="585"/>
      <c r="BA216" s="585"/>
      <c r="BB216" s="585"/>
      <c r="BC216" s="585"/>
      <c r="BD216" s="585"/>
      <c r="BE216" s="586"/>
    </row>
    <row r="217" spans="2:57" ht="13" customHeight="1">
      <c r="B217" s="525" t="s">
        <v>157</v>
      </c>
      <c r="C217" s="525"/>
      <c r="D217" s="529" t="s">
        <v>148</v>
      </c>
      <c r="E217" s="529"/>
      <c r="F217" s="533"/>
      <c r="G217" s="534"/>
      <c r="H217" s="534"/>
      <c r="I217" s="534"/>
      <c r="J217" s="534"/>
      <c r="K217" s="534"/>
      <c r="L217" s="534"/>
      <c r="M217" s="534"/>
      <c r="N217" s="534"/>
      <c r="O217" s="534"/>
      <c r="P217" s="534"/>
      <c r="Q217" s="534"/>
      <c r="R217" s="534"/>
      <c r="S217" s="534"/>
      <c r="T217" s="534"/>
      <c r="U217" s="534"/>
      <c r="V217" s="534"/>
      <c r="W217" s="534"/>
      <c r="X217" s="534"/>
      <c r="Y217" s="535"/>
      <c r="Z217" s="535"/>
      <c r="AA217" s="535"/>
      <c r="AB217" s="535"/>
      <c r="AC217" s="535"/>
      <c r="AD217" s="535"/>
      <c r="AE217" s="536"/>
      <c r="AF217" s="536"/>
      <c r="AG217" s="536"/>
      <c r="AH217" s="536"/>
      <c r="AI217" s="536"/>
      <c r="AJ217" s="537"/>
      <c r="AK217" s="538"/>
      <c r="AL217" s="538"/>
      <c r="AM217" s="538"/>
      <c r="AN217" s="539"/>
      <c r="AO217" s="569" t="str">
        <f t="shared" ref="AO217:AO229" si="12">IF(AJ217="","",IF(AJ217="税抜",ROUNDDOWN(Y217*AE217*1.08,0),IF(AJ217="税込",ROUNDDOWN(Y217*AE217,0))))</f>
        <v/>
      </c>
      <c r="AP217" s="570"/>
      <c r="AQ217" s="570"/>
      <c r="AR217" s="570"/>
      <c r="AS217" s="570"/>
      <c r="AT217" s="570"/>
      <c r="AU217" s="571"/>
      <c r="AV217" s="439"/>
      <c r="AW217" s="440"/>
      <c r="AX217" s="440"/>
      <c r="AY217" s="440"/>
      <c r="AZ217" s="440"/>
      <c r="BA217" s="440"/>
      <c r="BB217" s="440"/>
      <c r="BC217" s="440"/>
      <c r="BD217" s="440"/>
      <c r="BE217" s="441"/>
    </row>
    <row r="218" spans="2:57" ht="13" customHeight="1">
      <c r="B218" s="525"/>
      <c r="C218" s="525"/>
      <c r="D218" s="531"/>
      <c r="E218" s="531"/>
      <c r="F218" s="485"/>
      <c r="G218" s="486"/>
      <c r="H218" s="486"/>
      <c r="I218" s="486"/>
      <c r="J218" s="486"/>
      <c r="K218" s="486"/>
      <c r="L218" s="486"/>
      <c r="M218" s="486"/>
      <c r="N218" s="486"/>
      <c r="O218" s="486"/>
      <c r="P218" s="486"/>
      <c r="Q218" s="486"/>
      <c r="R218" s="486"/>
      <c r="S218" s="486"/>
      <c r="T218" s="486"/>
      <c r="U218" s="486"/>
      <c r="V218" s="486"/>
      <c r="W218" s="486"/>
      <c r="X218" s="486"/>
      <c r="Y218" s="487"/>
      <c r="Z218" s="487"/>
      <c r="AA218" s="487"/>
      <c r="AB218" s="487"/>
      <c r="AC218" s="487"/>
      <c r="AD218" s="487"/>
      <c r="AE218" s="479"/>
      <c r="AF218" s="479"/>
      <c r="AG218" s="479"/>
      <c r="AH218" s="479"/>
      <c r="AI218" s="479"/>
      <c r="AJ218" s="480"/>
      <c r="AK218" s="557"/>
      <c r="AL218" s="557"/>
      <c r="AM218" s="557"/>
      <c r="AN218" s="482"/>
      <c r="AO218" s="503" t="str">
        <f t="shared" si="12"/>
        <v/>
      </c>
      <c r="AP218" s="504"/>
      <c r="AQ218" s="504"/>
      <c r="AR218" s="504"/>
      <c r="AS218" s="504"/>
      <c r="AT218" s="504"/>
      <c r="AU218" s="508"/>
      <c r="AV218" s="444" t="s">
        <v>172</v>
      </c>
      <c r="AW218" s="445"/>
      <c r="AX218" s="445"/>
      <c r="AY218" s="445"/>
      <c r="AZ218" s="445"/>
      <c r="BA218" s="445"/>
      <c r="BB218" s="445"/>
      <c r="BC218" s="445"/>
      <c r="BD218" s="445"/>
      <c r="BE218" s="446"/>
    </row>
    <row r="219" spans="2:57" ht="13" customHeight="1">
      <c r="B219" s="525"/>
      <c r="C219" s="525"/>
      <c r="D219" s="531"/>
      <c r="E219" s="531"/>
      <c r="F219" s="485"/>
      <c r="G219" s="486"/>
      <c r="H219" s="486"/>
      <c r="I219" s="486"/>
      <c r="J219" s="486"/>
      <c r="K219" s="486"/>
      <c r="L219" s="486"/>
      <c r="M219" s="486"/>
      <c r="N219" s="486"/>
      <c r="O219" s="486"/>
      <c r="P219" s="486"/>
      <c r="Q219" s="486"/>
      <c r="R219" s="486"/>
      <c r="S219" s="486"/>
      <c r="T219" s="486"/>
      <c r="U219" s="486"/>
      <c r="V219" s="486"/>
      <c r="W219" s="486"/>
      <c r="X219" s="486"/>
      <c r="Y219" s="487"/>
      <c r="Z219" s="487"/>
      <c r="AA219" s="487"/>
      <c r="AB219" s="487"/>
      <c r="AC219" s="487"/>
      <c r="AD219" s="487"/>
      <c r="AE219" s="479"/>
      <c r="AF219" s="479"/>
      <c r="AG219" s="479"/>
      <c r="AH219" s="479"/>
      <c r="AI219" s="479"/>
      <c r="AJ219" s="480"/>
      <c r="AK219" s="557"/>
      <c r="AL219" s="557"/>
      <c r="AM219" s="557"/>
      <c r="AN219" s="482"/>
      <c r="AO219" s="503" t="str">
        <f t="shared" si="12"/>
        <v/>
      </c>
      <c r="AP219" s="504"/>
      <c r="AQ219" s="504"/>
      <c r="AR219" s="504"/>
      <c r="AS219" s="504"/>
      <c r="AT219" s="504"/>
      <c r="AU219" s="508"/>
      <c r="AV219" s="442" t="s">
        <v>30</v>
      </c>
      <c r="AW219" s="420"/>
      <c r="AX219" s="421">
        <f>IFERROR(SUM(AO217:AU223),"")</f>
        <v>0</v>
      </c>
      <c r="AY219" s="421"/>
      <c r="AZ219" s="421"/>
      <c r="BA219" s="421"/>
      <c r="BB219" s="421"/>
      <c r="BC219" s="421"/>
      <c r="BD219" s="422" t="s">
        <v>27</v>
      </c>
      <c r="BE219" s="423"/>
    </row>
    <row r="220" spans="2:57" ht="13" customHeight="1">
      <c r="B220" s="525"/>
      <c r="C220" s="525"/>
      <c r="D220" s="531"/>
      <c r="E220" s="531"/>
      <c r="F220" s="485"/>
      <c r="G220" s="486"/>
      <c r="H220" s="486"/>
      <c r="I220" s="486"/>
      <c r="J220" s="486"/>
      <c r="K220" s="486"/>
      <c r="L220" s="486"/>
      <c r="M220" s="486"/>
      <c r="N220" s="486"/>
      <c r="O220" s="486"/>
      <c r="P220" s="486"/>
      <c r="Q220" s="486"/>
      <c r="R220" s="486"/>
      <c r="S220" s="486"/>
      <c r="T220" s="486"/>
      <c r="U220" s="486"/>
      <c r="V220" s="486"/>
      <c r="W220" s="486"/>
      <c r="X220" s="486"/>
      <c r="Y220" s="487"/>
      <c r="Z220" s="487"/>
      <c r="AA220" s="487"/>
      <c r="AB220" s="487"/>
      <c r="AC220" s="487"/>
      <c r="AD220" s="487"/>
      <c r="AE220" s="479"/>
      <c r="AF220" s="479"/>
      <c r="AG220" s="479"/>
      <c r="AH220" s="479"/>
      <c r="AI220" s="479"/>
      <c r="AJ220" s="480"/>
      <c r="AK220" s="557"/>
      <c r="AL220" s="557"/>
      <c r="AM220" s="557"/>
      <c r="AN220" s="482"/>
      <c r="AO220" s="503" t="str">
        <f t="shared" si="12"/>
        <v/>
      </c>
      <c r="AP220" s="504"/>
      <c r="AQ220" s="504"/>
      <c r="AR220" s="504"/>
      <c r="AS220" s="504"/>
      <c r="AT220" s="504"/>
      <c r="AU220" s="508"/>
      <c r="AV220" s="442"/>
      <c r="AW220" s="420"/>
      <c r="AX220" s="420"/>
      <c r="AY220" s="420"/>
      <c r="AZ220" s="420"/>
      <c r="BA220" s="420"/>
      <c r="BB220" s="420"/>
      <c r="BC220" s="420"/>
      <c r="BD220" s="420"/>
      <c r="BE220" s="443"/>
    </row>
    <row r="221" spans="2:57" ht="13" customHeight="1" thickBot="1">
      <c r="B221" s="525"/>
      <c r="C221" s="525"/>
      <c r="D221" s="531"/>
      <c r="E221" s="531"/>
      <c r="F221" s="515"/>
      <c r="G221" s="516"/>
      <c r="H221" s="516"/>
      <c r="I221" s="516"/>
      <c r="J221" s="516"/>
      <c r="K221" s="516"/>
      <c r="L221" s="516"/>
      <c r="M221" s="516"/>
      <c r="N221" s="516"/>
      <c r="O221" s="516"/>
      <c r="P221" s="516"/>
      <c r="Q221" s="516"/>
      <c r="R221" s="516"/>
      <c r="S221" s="516"/>
      <c r="T221" s="516"/>
      <c r="U221" s="516"/>
      <c r="V221" s="516"/>
      <c r="W221" s="516"/>
      <c r="X221" s="509"/>
      <c r="Y221" s="517"/>
      <c r="Z221" s="518"/>
      <c r="AA221" s="518"/>
      <c r="AB221" s="518"/>
      <c r="AC221" s="518"/>
      <c r="AD221" s="519"/>
      <c r="AE221" s="520"/>
      <c r="AF221" s="521"/>
      <c r="AG221" s="521"/>
      <c r="AH221" s="521"/>
      <c r="AI221" s="522"/>
      <c r="AJ221" s="480"/>
      <c r="AK221" s="557"/>
      <c r="AL221" s="557"/>
      <c r="AM221" s="557"/>
      <c r="AN221" s="482"/>
      <c r="AO221" s="503" t="str">
        <f t="shared" si="12"/>
        <v/>
      </c>
      <c r="AP221" s="504"/>
      <c r="AQ221" s="504"/>
      <c r="AR221" s="504"/>
      <c r="AS221" s="504"/>
      <c r="AT221" s="504"/>
      <c r="AU221" s="508"/>
      <c r="AV221" s="442"/>
      <c r="AW221" s="420"/>
      <c r="AX221" s="420"/>
      <c r="AY221" s="420"/>
      <c r="AZ221" s="420"/>
      <c r="BA221" s="420"/>
      <c r="BB221" s="420"/>
      <c r="BC221" s="420"/>
      <c r="BD221" s="420"/>
      <c r="BE221" s="443"/>
    </row>
    <row r="222" spans="2:57" ht="13" customHeight="1" thickTop="1">
      <c r="B222" s="525"/>
      <c r="C222" s="525"/>
      <c r="D222" s="531"/>
      <c r="E222" s="531"/>
      <c r="F222" s="485"/>
      <c r="G222" s="486"/>
      <c r="H222" s="486"/>
      <c r="I222" s="486"/>
      <c r="J222" s="486"/>
      <c r="K222" s="486"/>
      <c r="L222" s="486"/>
      <c r="M222" s="486"/>
      <c r="N222" s="486"/>
      <c r="O222" s="486"/>
      <c r="P222" s="486"/>
      <c r="Q222" s="486"/>
      <c r="R222" s="486"/>
      <c r="S222" s="486"/>
      <c r="T222" s="486"/>
      <c r="U222" s="486"/>
      <c r="V222" s="486"/>
      <c r="W222" s="486"/>
      <c r="X222" s="486"/>
      <c r="Y222" s="487"/>
      <c r="Z222" s="487"/>
      <c r="AA222" s="487"/>
      <c r="AB222" s="487"/>
      <c r="AC222" s="487"/>
      <c r="AD222" s="487"/>
      <c r="AE222" s="479"/>
      <c r="AF222" s="479"/>
      <c r="AG222" s="479"/>
      <c r="AH222" s="479"/>
      <c r="AI222" s="479"/>
      <c r="AJ222" s="480"/>
      <c r="AK222" s="557"/>
      <c r="AL222" s="557"/>
      <c r="AM222" s="557"/>
      <c r="AN222" s="482"/>
      <c r="AO222" s="503" t="str">
        <f t="shared" si="12"/>
        <v/>
      </c>
      <c r="AP222" s="504"/>
      <c r="AQ222" s="504"/>
      <c r="AR222" s="504"/>
      <c r="AS222" s="504"/>
      <c r="AT222" s="504"/>
      <c r="AU222" s="504"/>
      <c r="AV222" s="424"/>
      <c r="AW222" s="425"/>
      <c r="AX222" s="425"/>
      <c r="AY222" s="425"/>
      <c r="AZ222" s="425"/>
      <c r="BA222" s="425"/>
      <c r="BB222" s="425"/>
      <c r="BC222" s="425"/>
      <c r="BD222" s="425"/>
      <c r="BE222" s="426"/>
    </row>
    <row r="223" spans="2:57" ht="13" customHeight="1" thickBot="1">
      <c r="B223" s="525"/>
      <c r="C223" s="525"/>
      <c r="D223" s="532"/>
      <c r="E223" s="532"/>
      <c r="F223" s="485"/>
      <c r="G223" s="486"/>
      <c r="H223" s="486"/>
      <c r="I223" s="486"/>
      <c r="J223" s="486"/>
      <c r="K223" s="486"/>
      <c r="L223" s="486"/>
      <c r="M223" s="486"/>
      <c r="N223" s="486"/>
      <c r="O223" s="486"/>
      <c r="P223" s="486"/>
      <c r="Q223" s="486"/>
      <c r="R223" s="486"/>
      <c r="S223" s="486"/>
      <c r="T223" s="486"/>
      <c r="U223" s="486"/>
      <c r="V223" s="486"/>
      <c r="W223" s="486"/>
      <c r="X223" s="486"/>
      <c r="Y223" s="487"/>
      <c r="Z223" s="487"/>
      <c r="AA223" s="487"/>
      <c r="AB223" s="487"/>
      <c r="AC223" s="487"/>
      <c r="AD223" s="487"/>
      <c r="AE223" s="479"/>
      <c r="AF223" s="479"/>
      <c r="AG223" s="479"/>
      <c r="AH223" s="479"/>
      <c r="AI223" s="479"/>
      <c r="AJ223" s="480"/>
      <c r="AK223" s="557"/>
      <c r="AL223" s="557"/>
      <c r="AM223" s="557"/>
      <c r="AN223" s="482"/>
      <c r="AO223" s="503" t="str">
        <f t="shared" si="12"/>
        <v/>
      </c>
      <c r="AP223" s="504"/>
      <c r="AQ223" s="504"/>
      <c r="AR223" s="504"/>
      <c r="AS223" s="504"/>
      <c r="AT223" s="504"/>
      <c r="AU223" s="504"/>
      <c r="AV223" s="427"/>
      <c r="AW223" s="428"/>
      <c r="AX223" s="428"/>
      <c r="AY223" s="428"/>
      <c r="AZ223" s="428"/>
      <c r="BA223" s="428"/>
      <c r="BB223" s="428"/>
      <c r="BC223" s="428"/>
      <c r="BD223" s="428"/>
      <c r="BE223" s="429"/>
    </row>
    <row r="224" spans="2:57" ht="13" customHeight="1" thickTop="1">
      <c r="B224" s="525"/>
      <c r="C224" s="525"/>
      <c r="D224" s="513" t="s">
        <v>151</v>
      </c>
      <c r="E224" s="513"/>
      <c r="F224" s="564"/>
      <c r="G224" s="544"/>
      <c r="H224" s="544"/>
      <c r="I224" s="544"/>
      <c r="J224" s="544"/>
      <c r="K224" s="544"/>
      <c r="L224" s="544"/>
      <c r="M224" s="544"/>
      <c r="N224" s="544"/>
      <c r="O224" s="544"/>
      <c r="P224" s="544"/>
      <c r="Q224" s="544"/>
      <c r="R224" s="544"/>
      <c r="S224" s="544"/>
      <c r="T224" s="544"/>
      <c r="U224" s="544"/>
      <c r="V224" s="544"/>
      <c r="W224" s="544"/>
      <c r="X224" s="544"/>
      <c r="Y224" s="545"/>
      <c r="Z224" s="545"/>
      <c r="AA224" s="545"/>
      <c r="AB224" s="545"/>
      <c r="AC224" s="545"/>
      <c r="AD224" s="545"/>
      <c r="AE224" s="546"/>
      <c r="AF224" s="546"/>
      <c r="AG224" s="546"/>
      <c r="AH224" s="546"/>
      <c r="AI224" s="546"/>
      <c r="AJ224" s="565"/>
      <c r="AK224" s="566"/>
      <c r="AL224" s="566"/>
      <c r="AM224" s="566"/>
      <c r="AN224" s="567"/>
      <c r="AO224" s="568" t="str">
        <f t="shared" si="12"/>
        <v/>
      </c>
      <c r="AP224" s="550"/>
      <c r="AQ224" s="550"/>
      <c r="AR224" s="550"/>
      <c r="AS224" s="550"/>
      <c r="AT224" s="550"/>
      <c r="AU224" s="550"/>
      <c r="AV224" s="439"/>
      <c r="AW224" s="440"/>
      <c r="AX224" s="440"/>
      <c r="AY224" s="440"/>
      <c r="AZ224" s="440"/>
      <c r="BA224" s="440"/>
      <c r="BB224" s="440"/>
      <c r="BC224" s="440"/>
      <c r="BD224" s="440"/>
      <c r="BE224" s="441"/>
    </row>
    <row r="225" spans="2:57" ht="13" customHeight="1">
      <c r="B225" s="525"/>
      <c r="C225" s="525"/>
      <c r="D225" s="514"/>
      <c r="E225" s="514"/>
      <c r="F225" s="485"/>
      <c r="G225" s="486"/>
      <c r="H225" s="486"/>
      <c r="I225" s="486"/>
      <c r="J225" s="486"/>
      <c r="K225" s="486"/>
      <c r="L225" s="486"/>
      <c r="M225" s="486"/>
      <c r="N225" s="486"/>
      <c r="O225" s="486"/>
      <c r="P225" s="486"/>
      <c r="Q225" s="486"/>
      <c r="R225" s="486"/>
      <c r="S225" s="486"/>
      <c r="T225" s="486"/>
      <c r="U225" s="486"/>
      <c r="V225" s="486"/>
      <c r="W225" s="486"/>
      <c r="X225" s="486"/>
      <c r="Y225" s="562"/>
      <c r="Z225" s="562"/>
      <c r="AA225" s="562"/>
      <c r="AB225" s="562"/>
      <c r="AC225" s="562"/>
      <c r="AD225" s="562"/>
      <c r="AE225" s="563"/>
      <c r="AF225" s="563"/>
      <c r="AG225" s="563"/>
      <c r="AH225" s="563"/>
      <c r="AI225" s="563"/>
      <c r="AJ225" s="480"/>
      <c r="AK225" s="557"/>
      <c r="AL225" s="557"/>
      <c r="AM225" s="557"/>
      <c r="AN225" s="482"/>
      <c r="AO225" s="503" t="str">
        <f t="shared" si="12"/>
        <v/>
      </c>
      <c r="AP225" s="504"/>
      <c r="AQ225" s="504"/>
      <c r="AR225" s="504"/>
      <c r="AS225" s="504"/>
      <c r="AT225" s="504"/>
      <c r="AU225" s="508"/>
      <c r="AV225" s="442"/>
      <c r="AW225" s="420"/>
      <c r="AX225" s="420"/>
      <c r="AY225" s="420"/>
      <c r="AZ225" s="420"/>
      <c r="BA225" s="420"/>
      <c r="BB225" s="420"/>
      <c r="BC225" s="420"/>
      <c r="BD225" s="420"/>
      <c r="BE225" s="443"/>
    </row>
    <row r="226" spans="2:57" ht="13" customHeight="1">
      <c r="B226" s="525"/>
      <c r="C226" s="525"/>
      <c r="D226" s="514"/>
      <c r="E226" s="514"/>
      <c r="F226" s="485"/>
      <c r="G226" s="486"/>
      <c r="H226" s="486"/>
      <c r="I226" s="486"/>
      <c r="J226" s="486"/>
      <c r="K226" s="486"/>
      <c r="L226" s="486"/>
      <c r="M226" s="486"/>
      <c r="N226" s="486"/>
      <c r="O226" s="486"/>
      <c r="P226" s="486"/>
      <c r="Q226" s="486"/>
      <c r="R226" s="486"/>
      <c r="S226" s="486"/>
      <c r="T226" s="486"/>
      <c r="U226" s="486"/>
      <c r="V226" s="486"/>
      <c r="W226" s="486"/>
      <c r="X226" s="486"/>
      <c r="Y226" s="487"/>
      <c r="Z226" s="487"/>
      <c r="AA226" s="487"/>
      <c r="AB226" s="487"/>
      <c r="AC226" s="487"/>
      <c r="AD226" s="487"/>
      <c r="AE226" s="479"/>
      <c r="AF226" s="479"/>
      <c r="AG226" s="479"/>
      <c r="AH226" s="479"/>
      <c r="AI226" s="479"/>
      <c r="AJ226" s="480"/>
      <c r="AK226" s="557"/>
      <c r="AL226" s="557"/>
      <c r="AM226" s="557"/>
      <c r="AN226" s="482"/>
      <c r="AO226" s="503" t="str">
        <f t="shared" si="12"/>
        <v/>
      </c>
      <c r="AP226" s="504"/>
      <c r="AQ226" s="504"/>
      <c r="AR226" s="504"/>
      <c r="AS226" s="504"/>
      <c r="AT226" s="504"/>
      <c r="AU226" s="508"/>
      <c r="AV226" s="444" t="s">
        <v>187</v>
      </c>
      <c r="AW226" s="445"/>
      <c r="AX226" s="445"/>
      <c r="AY226" s="445"/>
      <c r="AZ226" s="445"/>
      <c r="BA226" s="445"/>
      <c r="BB226" s="445"/>
      <c r="BC226" s="445"/>
      <c r="BD226" s="445"/>
      <c r="BE226" s="446"/>
    </row>
    <row r="227" spans="2:57" ht="13" customHeight="1">
      <c r="B227" s="525"/>
      <c r="C227" s="525"/>
      <c r="D227" s="514"/>
      <c r="E227" s="514"/>
      <c r="F227" s="485"/>
      <c r="G227" s="486"/>
      <c r="H227" s="486"/>
      <c r="I227" s="486"/>
      <c r="J227" s="486"/>
      <c r="K227" s="486"/>
      <c r="L227" s="486"/>
      <c r="M227" s="486"/>
      <c r="N227" s="486"/>
      <c r="O227" s="486"/>
      <c r="P227" s="486"/>
      <c r="Q227" s="486"/>
      <c r="R227" s="486"/>
      <c r="S227" s="486"/>
      <c r="T227" s="486"/>
      <c r="U227" s="486"/>
      <c r="V227" s="486"/>
      <c r="W227" s="486"/>
      <c r="X227" s="486"/>
      <c r="Y227" s="487"/>
      <c r="Z227" s="487"/>
      <c r="AA227" s="487"/>
      <c r="AB227" s="487"/>
      <c r="AC227" s="487"/>
      <c r="AD227" s="487"/>
      <c r="AE227" s="479"/>
      <c r="AF227" s="479"/>
      <c r="AG227" s="479"/>
      <c r="AH227" s="479"/>
      <c r="AI227" s="479"/>
      <c r="AJ227" s="480"/>
      <c r="AK227" s="557"/>
      <c r="AL227" s="557"/>
      <c r="AM227" s="557"/>
      <c r="AN227" s="482"/>
      <c r="AO227" s="503" t="str">
        <f t="shared" si="12"/>
        <v/>
      </c>
      <c r="AP227" s="504"/>
      <c r="AQ227" s="504"/>
      <c r="AR227" s="504"/>
      <c r="AS227" s="504"/>
      <c r="AT227" s="504"/>
      <c r="AU227" s="508"/>
      <c r="AV227" s="442" t="s">
        <v>30</v>
      </c>
      <c r="AW227" s="420"/>
      <c r="AX227" s="421">
        <f>IFERROR(SUM(AO224:AU229),"")</f>
        <v>0</v>
      </c>
      <c r="AY227" s="421"/>
      <c r="AZ227" s="421"/>
      <c r="BA227" s="421"/>
      <c r="BB227" s="421"/>
      <c r="BC227" s="421"/>
      <c r="BD227" s="422" t="s">
        <v>27</v>
      </c>
      <c r="BE227" s="423"/>
    </row>
    <row r="228" spans="2:57" ht="13" customHeight="1">
      <c r="B228" s="525"/>
      <c r="C228" s="525"/>
      <c r="D228" s="514"/>
      <c r="E228" s="514"/>
      <c r="F228" s="485"/>
      <c r="G228" s="486"/>
      <c r="H228" s="486"/>
      <c r="I228" s="486"/>
      <c r="J228" s="486"/>
      <c r="K228" s="486"/>
      <c r="L228" s="486"/>
      <c r="M228" s="486"/>
      <c r="N228" s="486"/>
      <c r="O228" s="486"/>
      <c r="P228" s="486"/>
      <c r="Q228" s="486"/>
      <c r="R228" s="486"/>
      <c r="S228" s="486"/>
      <c r="T228" s="486"/>
      <c r="U228" s="486"/>
      <c r="V228" s="486"/>
      <c r="W228" s="486"/>
      <c r="X228" s="486"/>
      <c r="Y228" s="562"/>
      <c r="Z228" s="562"/>
      <c r="AA228" s="562"/>
      <c r="AB228" s="562"/>
      <c r="AC228" s="562"/>
      <c r="AD228" s="562"/>
      <c r="AE228" s="563"/>
      <c r="AF228" s="563"/>
      <c r="AG228" s="563"/>
      <c r="AH228" s="563"/>
      <c r="AI228" s="563"/>
      <c r="AJ228" s="480"/>
      <c r="AK228" s="557"/>
      <c r="AL228" s="557"/>
      <c r="AM228" s="557"/>
      <c r="AN228" s="482"/>
      <c r="AO228" s="503" t="str">
        <f t="shared" si="12"/>
        <v/>
      </c>
      <c r="AP228" s="504"/>
      <c r="AQ228" s="504"/>
      <c r="AR228" s="504"/>
      <c r="AS228" s="504"/>
      <c r="AT228" s="504"/>
      <c r="AU228" s="508"/>
      <c r="AV228" s="442"/>
      <c r="AW228" s="420"/>
      <c r="AX228" s="420"/>
      <c r="AY228" s="420"/>
      <c r="AZ228" s="420"/>
      <c r="BA228" s="420"/>
      <c r="BB228" s="420"/>
      <c r="BC228" s="420"/>
      <c r="BD228" s="420"/>
      <c r="BE228" s="443"/>
    </row>
    <row r="229" spans="2:57" ht="13" customHeight="1" thickBot="1">
      <c r="B229" s="525"/>
      <c r="C229" s="525"/>
      <c r="D229" s="514"/>
      <c r="E229" s="514"/>
      <c r="F229" s="485"/>
      <c r="G229" s="486"/>
      <c r="H229" s="486"/>
      <c r="I229" s="486"/>
      <c r="J229" s="486"/>
      <c r="K229" s="486"/>
      <c r="L229" s="486"/>
      <c r="M229" s="486"/>
      <c r="N229" s="486"/>
      <c r="O229" s="486"/>
      <c r="P229" s="486"/>
      <c r="Q229" s="486"/>
      <c r="R229" s="486"/>
      <c r="S229" s="486"/>
      <c r="T229" s="486"/>
      <c r="U229" s="486"/>
      <c r="V229" s="486"/>
      <c r="W229" s="486"/>
      <c r="X229" s="486"/>
      <c r="Y229" s="562"/>
      <c r="Z229" s="562"/>
      <c r="AA229" s="562"/>
      <c r="AB229" s="562"/>
      <c r="AC229" s="562"/>
      <c r="AD229" s="562"/>
      <c r="AE229" s="563"/>
      <c r="AF229" s="563"/>
      <c r="AG229" s="563"/>
      <c r="AH229" s="563"/>
      <c r="AI229" s="563"/>
      <c r="AJ229" s="480"/>
      <c r="AK229" s="557"/>
      <c r="AL229" s="557"/>
      <c r="AM229" s="557"/>
      <c r="AN229" s="482"/>
      <c r="AO229" s="503" t="str">
        <f t="shared" si="12"/>
        <v/>
      </c>
      <c r="AP229" s="504"/>
      <c r="AQ229" s="504"/>
      <c r="AR229" s="504"/>
      <c r="AS229" s="504"/>
      <c r="AT229" s="504"/>
      <c r="AU229" s="508"/>
      <c r="AV229" s="442"/>
      <c r="AW229" s="420"/>
      <c r="AX229" s="420"/>
      <c r="AY229" s="420"/>
      <c r="AZ229" s="420"/>
      <c r="BA229" s="420"/>
      <c r="BB229" s="420"/>
      <c r="BC229" s="420"/>
      <c r="BD229" s="420"/>
      <c r="BE229" s="443"/>
    </row>
    <row r="230" spans="2:57" ht="13" customHeight="1">
      <c r="B230" s="525"/>
      <c r="C230" s="526"/>
      <c r="D230" s="493" t="s">
        <v>202</v>
      </c>
      <c r="E230" s="493"/>
      <c r="F230" s="493"/>
      <c r="G230" s="493"/>
      <c r="H230" s="493"/>
      <c r="I230" s="493"/>
      <c r="J230" s="493"/>
      <c r="K230" s="493"/>
      <c r="L230" s="493"/>
      <c r="M230" s="493"/>
      <c r="N230" s="493"/>
      <c r="O230" s="493"/>
      <c r="P230" s="493"/>
      <c r="Q230" s="493"/>
      <c r="R230" s="493"/>
      <c r="S230" s="493"/>
      <c r="T230" s="493"/>
      <c r="U230" s="493"/>
      <c r="V230" s="493"/>
      <c r="W230" s="493"/>
      <c r="X230" s="493"/>
      <c r="Y230" s="493"/>
      <c r="Z230" s="493"/>
      <c r="AA230" s="493"/>
      <c r="AB230" s="493"/>
      <c r="AC230" s="493"/>
      <c r="AD230" s="493"/>
      <c r="AE230" s="493"/>
      <c r="AF230" s="493"/>
      <c r="AG230" s="493"/>
      <c r="AH230" s="493"/>
      <c r="AI230" s="493"/>
      <c r="AJ230" s="493"/>
      <c r="AK230" s="493"/>
      <c r="AL230" s="493"/>
      <c r="AM230" s="493"/>
      <c r="AN230" s="493"/>
      <c r="AO230" s="493"/>
      <c r="AP230" s="493"/>
      <c r="AQ230" s="493"/>
      <c r="AR230" s="493"/>
      <c r="AS230" s="493"/>
      <c r="AT230" s="493"/>
      <c r="AU230" s="494"/>
      <c r="AV230" s="497">
        <f>IFERROR(AX219+AX227,"")</f>
        <v>0</v>
      </c>
      <c r="AW230" s="498"/>
      <c r="AX230" s="498"/>
      <c r="AY230" s="498"/>
      <c r="AZ230" s="498"/>
      <c r="BA230" s="498"/>
      <c r="BB230" s="498"/>
      <c r="BC230" s="498"/>
      <c r="BD230" s="498"/>
      <c r="BE230" s="499"/>
    </row>
    <row r="231" spans="2:57" ht="13" customHeight="1" thickBot="1">
      <c r="B231" s="525"/>
      <c r="C231" s="526"/>
      <c r="D231" s="523"/>
      <c r="E231" s="523"/>
      <c r="F231" s="523"/>
      <c r="G231" s="523"/>
      <c r="H231" s="523"/>
      <c r="I231" s="523"/>
      <c r="J231" s="523"/>
      <c r="K231" s="523"/>
      <c r="L231" s="523"/>
      <c r="M231" s="523"/>
      <c r="N231" s="523"/>
      <c r="O231" s="523"/>
      <c r="P231" s="523"/>
      <c r="Q231" s="523"/>
      <c r="R231" s="523"/>
      <c r="S231" s="523"/>
      <c r="T231" s="523"/>
      <c r="U231" s="523"/>
      <c r="V231" s="523"/>
      <c r="W231" s="523"/>
      <c r="X231" s="523"/>
      <c r="Y231" s="523"/>
      <c r="Z231" s="523"/>
      <c r="AA231" s="523"/>
      <c r="AB231" s="523"/>
      <c r="AC231" s="523"/>
      <c r="AD231" s="523"/>
      <c r="AE231" s="523"/>
      <c r="AF231" s="523"/>
      <c r="AG231" s="523"/>
      <c r="AH231" s="523"/>
      <c r="AI231" s="523"/>
      <c r="AJ231" s="523"/>
      <c r="AK231" s="523"/>
      <c r="AL231" s="523"/>
      <c r="AM231" s="523"/>
      <c r="AN231" s="523"/>
      <c r="AO231" s="523"/>
      <c r="AP231" s="523"/>
      <c r="AQ231" s="523"/>
      <c r="AR231" s="523"/>
      <c r="AS231" s="523"/>
      <c r="AT231" s="523"/>
      <c r="AU231" s="524"/>
      <c r="AV231" s="505"/>
      <c r="AW231" s="506"/>
      <c r="AX231" s="506"/>
      <c r="AY231" s="506"/>
      <c r="AZ231" s="506"/>
      <c r="BA231" s="506"/>
      <c r="BB231" s="506"/>
      <c r="BC231" s="506"/>
      <c r="BD231" s="506"/>
      <c r="BE231" s="507"/>
    </row>
    <row r="232" spans="2:57" ht="13" customHeight="1">
      <c r="B232" s="525" t="s">
        <v>158</v>
      </c>
      <c r="C232" s="525"/>
      <c r="D232" s="529" t="s">
        <v>148</v>
      </c>
      <c r="E232" s="530"/>
      <c r="F232" s="515"/>
      <c r="G232" s="516"/>
      <c r="H232" s="516"/>
      <c r="I232" s="516"/>
      <c r="J232" s="516"/>
      <c r="K232" s="516"/>
      <c r="L232" s="516"/>
      <c r="M232" s="516"/>
      <c r="N232" s="516"/>
      <c r="O232" s="516"/>
      <c r="P232" s="516"/>
      <c r="Q232" s="516"/>
      <c r="R232" s="516"/>
      <c r="S232" s="516"/>
      <c r="T232" s="516"/>
      <c r="U232" s="516"/>
      <c r="V232" s="516"/>
      <c r="W232" s="516"/>
      <c r="X232" s="516"/>
      <c r="Y232" s="558"/>
      <c r="Z232" s="558"/>
      <c r="AA232" s="558"/>
      <c r="AB232" s="558"/>
      <c r="AC232" s="558"/>
      <c r="AD232" s="558"/>
      <c r="AE232" s="559"/>
      <c r="AF232" s="559"/>
      <c r="AG232" s="559"/>
      <c r="AH232" s="559"/>
      <c r="AI232" s="559"/>
      <c r="AJ232" s="537"/>
      <c r="AK232" s="538"/>
      <c r="AL232" s="538"/>
      <c r="AM232" s="538"/>
      <c r="AN232" s="539"/>
      <c r="AO232" s="560" t="str">
        <f>IF(AJ232="","",IF(AJ232="税抜",ROUNDDOWN(Y232*AE232*1.08,0),IF(AJ232="税込",ROUNDDOWN(Y232*AE232,0))))</f>
        <v/>
      </c>
      <c r="AP232" s="560"/>
      <c r="AQ232" s="560"/>
      <c r="AR232" s="560"/>
      <c r="AS232" s="560"/>
      <c r="AT232" s="560"/>
      <c r="AU232" s="561"/>
      <c r="AV232" s="439"/>
      <c r="AW232" s="440"/>
      <c r="AX232" s="440"/>
      <c r="AY232" s="440"/>
      <c r="AZ232" s="440"/>
      <c r="BA232" s="440"/>
      <c r="BB232" s="440"/>
      <c r="BC232" s="440"/>
      <c r="BD232" s="440"/>
      <c r="BE232" s="441"/>
    </row>
    <row r="233" spans="2:57" ht="13" customHeight="1">
      <c r="B233" s="525"/>
      <c r="C233" s="525"/>
      <c r="D233" s="531"/>
      <c r="E233" s="531"/>
      <c r="F233" s="485"/>
      <c r="G233" s="486"/>
      <c r="H233" s="486"/>
      <c r="I233" s="486"/>
      <c r="J233" s="486"/>
      <c r="K233" s="486"/>
      <c r="L233" s="486"/>
      <c r="M233" s="486"/>
      <c r="N233" s="486"/>
      <c r="O233" s="486"/>
      <c r="P233" s="486"/>
      <c r="Q233" s="486"/>
      <c r="R233" s="486"/>
      <c r="S233" s="486"/>
      <c r="T233" s="486"/>
      <c r="U233" s="486"/>
      <c r="V233" s="486"/>
      <c r="W233" s="486"/>
      <c r="X233" s="486"/>
      <c r="Y233" s="487"/>
      <c r="Z233" s="487"/>
      <c r="AA233" s="487"/>
      <c r="AB233" s="487"/>
      <c r="AC233" s="487"/>
      <c r="AD233" s="487"/>
      <c r="AE233" s="479"/>
      <c r="AF233" s="479"/>
      <c r="AG233" s="479"/>
      <c r="AH233" s="479"/>
      <c r="AI233" s="479"/>
      <c r="AJ233" s="480"/>
      <c r="AK233" s="557"/>
      <c r="AL233" s="557"/>
      <c r="AM233" s="557"/>
      <c r="AN233" s="482"/>
      <c r="AO233" s="503" t="str">
        <f>IF(AJ233="","",IF(AJ233="税抜",ROUNDDOWN(Y233*AE233*1.08,0),IF(AJ233="税込",ROUNDDOWN(Y233*AE233,0))))</f>
        <v/>
      </c>
      <c r="AP233" s="504"/>
      <c r="AQ233" s="504"/>
      <c r="AR233" s="504"/>
      <c r="AS233" s="504"/>
      <c r="AT233" s="504"/>
      <c r="AU233" s="508"/>
      <c r="AV233" s="442"/>
      <c r="AW233" s="420"/>
      <c r="AX233" s="420"/>
      <c r="AY233" s="420"/>
      <c r="AZ233" s="420"/>
      <c r="BA233" s="420"/>
      <c r="BB233" s="420"/>
      <c r="BC233" s="420"/>
      <c r="BD233" s="420"/>
      <c r="BE233" s="443"/>
    </row>
    <row r="234" spans="2:57" ht="13" customHeight="1">
      <c r="B234" s="525"/>
      <c r="C234" s="525"/>
      <c r="D234" s="531"/>
      <c r="E234" s="531"/>
      <c r="F234" s="485"/>
      <c r="G234" s="486"/>
      <c r="H234" s="486"/>
      <c r="I234" s="486"/>
      <c r="J234" s="486"/>
      <c r="K234" s="486"/>
      <c r="L234" s="486"/>
      <c r="M234" s="486"/>
      <c r="N234" s="486"/>
      <c r="O234" s="486"/>
      <c r="P234" s="486"/>
      <c r="Q234" s="486"/>
      <c r="R234" s="486"/>
      <c r="S234" s="486"/>
      <c r="T234" s="486"/>
      <c r="U234" s="486"/>
      <c r="V234" s="486"/>
      <c r="W234" s="486"/>
      <c r="X234" s="486"/>
      <c r="Y234" s="487"/>
      <c r="Z234" s="487"/>
      <c r="AA234" s="487"/>
      <c r="AB234" s="487"/>
      <c r="AC234" s="487"/>
      <c r="AD234" s="487"/>
      <c r="AE234" s="479"/>
      <c r="AF234" s="479"/>
      <c r="AG234" s="479"/>
      <c r="AH234" s="479"/>
      <c r="AI234" s="479"/>
      <c r="AJ234" s="480"/>
      <c r="AK234" s="557"/>
      <c r="AL234" s="557"/>
      <c r="AM234" s="557"/>
      <c r="AN234" s="482"/>
      <c r="AO234" s="503" t="str">
        <f t="shared" ref="AO234:AO245" si="13">IF(AJ234="","",IF(AJ234="税抜",ROUNDDOWN(Y234*AE234*1.08,0),IF(AJ234="税込",ROUNDDOWN(Y234*AE234,0))))</f>
        <v/>
      </c>
      <c r="AP234" s="504"/>
      <c r="AQ234" s="504"/>
      <c r="AR234" s="504"/>
      <c r="AS234" s="504"/>
      <c r="AT234" s="504"/>
      <c r="AU234" s="508"/>
      <c r="AV234" s="444" t="s">
        <v>171</v>
      </c>
      <c r="AW234" s="445"/>
      <c r="AX234" s="445"/>
      <c r="AY234" s="445"/>
      <c r="AZ234" s="445"/>
      <c r="BA234" s="445"/>
      <c r="BB234" s="445"/>
      <c r="BC234" s="445"/>
      <c r="BD234" s="445"/>
      <c r="BE234" s="446"/>
    </row>
    <row r="235" spans="2:57" ht="13" customHeight="1">
      <c r="B235" s="525"/>
      <c r="C235" s="525"/>
      <c r="D235" s="531"/>
      <c r="E235" s="531"/>
      <c r="F235" s="485"/>
      <c r="G235" s="486"/>
      <c r="H235" s="486"/>
      <c r="I235" s="486"/>
      <c r="J235" s="486"/>
      <c r="K235" s="486"/>
      <c r="L235" s="486"/>
      <c r="M235" s="486"/>
      <c r="N235" s="486"/>
      <c r="O235" s="486"/>
      <c r="P235" s="486"/>
      <c r="Q235" s="486"/>
      <c r="R235" s="486"/>
      <c r="S235" s="486"/>
      <c r="T235" s="486"/>
      <c r="U235" s="486"/>
      <c r="V235" s="486"/>
      <c r="W235" s="486"/>
      <c r="X235" s="486"/>
      <c r="Y235" s="487"/>
      <c r="Z235" s="487"/>
      <c r="AA235" s="487"/>
      <c r="AB235" s="487"/>
      <c r="AC235" s="487"/>
      <c r="AD235" s="487"/>
      <c r="AE235" s="479"/>
      <c r="AF235" s="479"/>
      <c r="AG235" s="479"/>
      <c r="AH235" s="479"/>
      <c r="AI235" s="479"/>
      <c r="AJ235" s="480"/>
      <c r="AK235" s="557"/>
      <c r="AL235" s="557"/>
      <c r="AM235" s="557"/>
      <c r="AN235" s="482"/>
      <c r="AO235" s="503" t="str">
        <f t="shared" si="13"/>
        <v/>
      </c>
      <c r="AP235" s="504"/>
      <c r="AQ235" s="504"/>
      <c r="AR235" s="504"/>
      <c r="AS235" s="504"/>
      <c r="AT235" s="504"/>
      <c r="AU235" s="508"/>
      <c r="AV235" s="442" t="s">
        <v>30</v>
      </c>
      <c r="AW235" s="420"/>
      <c r="AX235" s="421">
        <f>IFERROR(SUM(AO232:AU239),"")</f>
        <v>0</v>
      </c>
      <c r="AY235" s="421"/>
      <c r="AZ235" s="421"/>
      <c r="BA235" s="421"/>
      <c r="BB235" s="421"/>
      <c r="BC235" s="421"/>
      <c r="BD235" s="422" t="s">
        <v>27</v>
      </c>
      <c r="BE235" s="423"/>
    </row>
    <row r="236" spans="2:57" ht="13" customHeight="1">
      <c r="B236" s="525"/>
      <c r="C236" s="525"/>
      <c r="D236" s="531"/>
      <c r="E236" s="531"/>
      <c r="F236" s="485"/>
      <c r="G236" s="486"/>
      <c r="H236" s="486"/>
      <c r="I236" s="486"/>
      <c r="J236" s="486"/>
      <c r="K236" s="486"/>
      <c r="L236" s="486"/>
      <c r="M236" s="486"/>
      <c r="N236" s="486"/>
      <c r="O236" s="486"/>
      <c r="P236" s="486"/>
      <c r="Q236" s="486"/>
      <c r="R236" s="486"/>
      <c r="S236" s="486"/>
      <c r="T236" s="486"/>
      <c r="U236" s="486"/>
      <c r="V236" s="486"/>
      <c r="W236" s="486"/>
      <c r="X236" s="486"/>
      <c r="Y236" s="487"/>
      <c r="Z236" s="487"/>
      <c r="AA236" s="487"/>
      <c r="AB236" s="487"/>
      <c r="AC236" s="487"/>
      <c r="AD236" s="487"/>
      <c r="AE236" s="479"/>
      <c r="AF236" s="479"/>
      <c r="AG236" s="479"/>
      <c r="AH236" s="479"/>
      <c r="AI236" s="479"/>
      <c r="AJ236" s="480"/>
      <c r="AK236" s="557"/>
      <c r="AL236" s="557"/>
      <c r="AM236" s="557"/>
      <c r="AN236" s="482"/>
      <c r="AO236" s="503" t="str">
        <f t="shared" si="13"/>
        <v/>
      </c>
      <c r="AP236" s="504"/>
      <c r="AQ236" s="504"/>
      <c r="AR236" s="504"/>
      <c r="AS236" s="504"/>
      <c r="AT236" s="504"/>
      <c r="AU236" s="508"/>
      <c r="AV236" s="442"/>
      <c r="AW236" s="420"/>
      <c r="AX236" s="420"/>
      <c r="AY236" s="420"/>
      <c r="AZ236" s="420"/>
      <c r="BA236" s="420"/>
      <c r="BB236" s="420"/>
      <c r="BC236" s="420"/>
      <c r="BD236" s="420"/>
      <c r="BE236" s="443"/>
    </row>
    <row r="237" spans="2:57" ht="13" customHeight="1" thickBot="1">
      <c r="B237" s="525"/>
      <c r="C237" s="525"/>
      <c r="D237" s="531"/>
      <c r="E237" s="531"/>
      <c r="F237" s="485"/>
      <c r="G237" s="486"/>
      <c r="H237" s="486"/>
      <c r="I237" s="486"/>
      <c r="J237" s="486"/>
      <c r="K237" s="486"/>
      <c r="L237" s="486"/>
      <c r="M237" s="486"/>
      <c r="N237" s="486"/>
      <c r="O237" s="486"/>
      <c r="P237" s="486"/>
      <c r="Q237" s="486"/>
      <c r="R237" s="486"/>
      <c r="S237" s="486"/>
      <c r="T237" s="486"/>
      <c r="U237" s="486"/>
      <c r="V237" s="486"/>
      <c r="W237" s="486"/>
      <c r="X237" s="486"/>
      <c r="Y237" s="487"/>
      <c r="Z237" s="487"/>
      <c r="AA237" s="487"/>
      <c r="AB237" s="487"/>
      <c r="AC237" s="487"/>
      <c r="AD237" s="487"/>
      <c r="AE237" s="479"/>
      <c r="AF237" s="479"/>
      <c r="AG237" s="479"/>
      <c r="AH237" s="479"/>
      <c r="AI237" s="479"/>
      <c r="AJ237" s="480"/>
      <c r="AK237" s="557"/>
      <c r="AL237" s="557"/>
      <c r="AM237" s="557"/>
      <c r="AN237" s="482"/>
      <c r="AO237" s="503" t="str">
        <f t="shared" si="13"/>
        <v/>
      </c>
      <c r="AP237" s="504"/>
      <c r="AQ237" s="504"/>
      <c r="AR237" s="504"/>
      <c r="AS237" s="504"/>
      <c r="AT237" s="504"/>
      <c r="AU237" s="504"/>
      <c r="AV237" s="442"/>
      <c r="AW237" s="420"/>
      <c r="AX237" s="420"/>
      <c r="AY237" s="420"/>
      <c r="AZ237" s="420"/>
      <c r="BA237" s="420"/>
      <c r="BB237" s="420"/>
      <c r="BC237" s="420"/>
      <c r="BD237" s="420"/>
      <c r="BE237" s="443"/>
    </row>
    <row r="238" spans="2:57" ht="13" customHeight="1" thickTop="1">
      <c r="B238" s="525"/>
      <c r="C238" s="525"/>
      <c r="D238" s="531"/>
      <c r="E238" s="531"/>
      <c r="F238" s="485"/>
      <c r="G238" s="486"/>
      <c r="H238" s="486"/>
      <c r="I238" s="486"/>
      <c r="J238" s="486"/>
      <c r="K238" s="486"/>
      <c r="L238" s="486"/>
      <c r="M238" s="486"/>
      <c r="N238" s="486"/>
      <c r="O238" s="486"/>
      <c r="P238" s="486"/>
      <c r="Q238" s="486"/>
      <c r="R238" s="486"/>
      <c r="S238" s="486"/>
      <c r="T238" s="486"/>
      <c r="U238" s="486"/>
      <c r="V238" s="486"/>
      <c r="W238" s="486"/>
      <c r="X238" s="486"/>
      <c r="Y238" s="487"/>
      <c r="Z238" s="487"/>
      <c r="AA238" s="487"/>
      <c r="AB238" s="487"/>
      <c r="AC238" s="487"/>
      <c r="AD238" s="487"/>
      <c r="AE238" s="479"/>
      <c r="AF238" s="479"/>
      <c r="AG238" s="479"/>
      <c r="AH238" s="479"/>
      <c r="AI238" s="479"/>
      <c r="AJ238" s="480"/>
      <c r="AK238" s="557"/>
      <c r="AL238" s="557"/>
      <c r="AM238" s="557"/>
      <c r="AN238" s="482"/>
      <c r="AO238" s="503" t="str">
        <f t="shared" si="13"/>
        <v/>
      </c>
      <c r="AP238" s="504"/>
      <c r="AQ238" s="504"/>
      <c r="AR238" s="504"/>
      <c r="AS238" s="504"/>
      <c r="AT238" s="504"/>
      <c r="AU238" s="504"/>
      <c r="AV238" s="424"/>
      <c r="AW238" s="425"/>
      <c r="AX238" s="425"/>
      <c r="AY238" s="425"/>
      <c r="AZ238" s="425"/>
      <c r="BA238" s="425"/>
      <c r="BB238" s="425"/>
      <c r="BC238" s="425"/>
      <c r="BD238" s="425"/>
      <c r="BE238" s="426"/>
    </row>
    <row r="239" spans="2:57" ht="13" customHeight="1" thickBot="1">
      <c r="B239" s="525"/>
      <c r="C239" s="525"/>
      <c r="D239" s="532"/>
      <c r="E239" s="532"/>
      <c r="F239" s="485"/>
      <c r="G239" s="486"/>
      <c r="H239" s="486"/>
      <c r="I239" s="486"/>
      <c r="J239" s="486"/>
      <c r="K239" s="486"/>
      <c r="L239" s="486"/>
      <c r="M239" s="486"/>
      <c r="N239" s="486"/>
      <c r="O239" s="486"/>
      <c r="P239" s="486"/>
      <c r="Q239" s="486"/>
      <c r="R239" s="486"/>
      <c r="S239" s="486"/>
      <c r="T239" s="486"/>
      <c r="U239" s="486"/>
      <c r="V239" s="486"/>
      <c r="W239" s="486"/>
      <c r="X239" s="486"/>
      <c r="Y239" s="487"/>
      <c r="Z239" s="487"/>
      <c r="AA239" s="487"/>
      <c r="AB239" s="487"/>
      <c r="AC239" s="487"/>
      <c r="AD239" s="487"/>
      <c r="AE239" s="479"/>
      <c r="AF239" s="479"/>
      <c r="AG239" s="479"/>
      <c r="AH239" s="479"/>
      <c r="AI239" s="479"/>
      <c r="AJ239" s="490"/>
      <c r="AK239" s="491"/>
      <c r="AL239" s="491"/>
      <c r="AM239" s="491"/>
      <c r="AN239" s="492"/>
      <c r="AO239" s="503" t="str">
        <f t="shared" si="13"/>
        <v/>
      </c>
      <c r="AP239" s="504"/>
      <c r="AQ239" s="504"/>
      <c r="AR239" s="504"/>
      <c r="AS239" s="504"/>
      <c r="AT239" s="504"/>
      <c r="AU239" s="504"/>
      <c r="AV239" s="427"/>
      <c r="AW239" s="428"/>
      <c r="AX239" s="428"/>
      <c r="AY239" s="428"/>
      <c r="AZ239" s="428"/>
      <c r="BA239" s="428"/>
      <c r="BB239" s="428"/>
      <c r="BC239" s="428"/>
      <c r="BD239" s="428"/>
      <c r="BE239" s="429"/>
    </row>
    <row r="240" spans="2:57" ht="13" customHeight="1" thickTop="1">
      <c r="B240" s="525"/>
      <c r="C240" s="525"/>
      <c r="D240" s="542" t="s">
        <v>151</v>
      </c>
      <c r="E240" s="542"/>
      <c r="F240" s="543"/>
      <c r="G240" s="544"/>
      <c r="H240" s="544"/>
      <c r="I240" s="544"/>
      <c r="J240" s="544"/>
      <c r="K240" s="544"/>
      <c r="L240" s="544"/>
      <c r="M240" s="544"/>
      <c r="N240" s="544"/>
      <c r="O240" s="544"/>
      <c r="P240" s="544"/>
      <c r="Q240" s="544"/>
      <c r="R240" s="544"/>
      <c r="S240" s="544"/>
      <c r="T240" s="544"/>
      <c r="U240" s="544"/>
      <c r="V240" s="544"/>
      <c r="W240" s="544"/>
      <c r="X240" s="544"/>
      <c r="Y240" s="545"/>
      <c r="Z240" s="545"/>
      <c r="AA240" s="545"/>
      <c r="AB240" s="545"/>
      <c r="AC240" s="545"/>
      <c r="AD240" s="545"/>
      <c r="AE240" s="546"/>
      <c r="AF240" s="546"/>
      <c r="AG240" s="546"/>
      <c r="AH240" s="546"/>
      <c r="AI240" s="546"/>
      <c r="AJ240" s="547"/>
      <c r="AK240" s="548"/>
      <c r="AL240" s="548"/>
      <c r="AM240" s="548"/>
      <c r="AN240" s="549"/>
      <c r="AO240" s="550" t="str">
        <f t="shared" si="13"/>
        <v/>
      </c>
      <c r="AP240" s="550"/>
      <c r="AQ240" s="550"/>
      <c r="AR240" s="550"/>
      <c r="AS240" s="550"/>
      <c r="AT240" s="550"/>
      <c r="AU240" s="551"/>
      <c r="AV240" s="444"/>
      <c r="AW240" s="445"/>
      <c r="AX240" s="445"/>
      <c r="AY240" s="445"/>
      <c r="AZ240" s="445"/>
      <c r="BA240" s="445"/>
      <c r="BB240" s="445"/>
      <c r="BC240" s="445"/>
      <c r="BD240" s="445"/>
      <c r="BE240" s="446"/>
    </row>
    <row r="241" spans="2:57" ht="13" customHeight="1">
      <c r="B241" s="525"/>
      <c r="C241" s="525"/>
      <c r="D241" s="514"/>
      <c r="E241" s="514"/>
      <c r="F241" s="509"/>
      <c r="G241" s="486"/>
      <c r="H241" s="486"/>
      <c r="I241" s="486"/>
      <c r="J241" s="486"/>
      <c r="K241" s="486"/>
      <c r="L241" s="486"/>
      <c r="M241" s="486"/>
      <c r="N241" s="486"/>
      <c r="O241" s="486"/>
      <c r="P241" s="486"/>
      <c r="Q241" s="486"/>
      <c r="R241" s="486"/>
      <c r="S241" s="486"/>
      <c r="T241" s="486"/>
      <c r="U241" s="486"/>
      <c r="V241" s="486"/>
      <c r="W241" s="486"/>
      <c r="X241" s="486"/>
      <c r="Y241" s="487"/>
      <c r="Z241" s="487"/>
      <c r="AA241" s="487"/>
      <c r="AB241" s="487"/>
      <c r="AC241" s="487"/>
      <c r="AD241" s="487"/>
      <c r="AE241" s="479"/>
      <c r="AF241" s="479"/>
      <c r="AG241" s="479"/>
      <c r="AH241" s="479"/>
      <c r="AI241" s="479"/>
      <c r="AJ241" s="480"/>
      <c r="AK241" s="481"/>
      <c r="AL241" s="481"/>
      <c r="AM241" s="481"/>
      <c r="AN241" s="482"/>
      <c r="AO241" s="504" t="str">
        <f t="shared" si="13"/>
        <v/>
      </c>
      <c r="AP241" s="504"/>
      <c r="AQ241" s="504"/>
      <c r="AR241" s="504"/>
      <c r="AS241" s="504"/>
      <c r="AT241" s="504"/>
      <c r="AU241" s="508"/>
      <c r="AV241" s="442"/>
      <c r="AW241" s="420"/>
      <c r="AX241" s="420"/>
      <c r="AY241" s="420"/>
      <c r="AZ241" s="420"/>
      <c r="BA241" s="420"/>
      <c r="BB241" s="420"/>
      <c r="BC241" s="420"/>
      <c r="BD241" s="420"/>
      <c r="BE241" s="443"/>
    </row>
    <row r="242" spans="2:57" ht="13" customHeight="1">
      <c r="B242" s="525"/>
      <c r="C242" s="525"/>
      <c r="D242" s="514"/>
      <c r="E242" s="514"/>
      <c r="F242" s="509"/>
      <c r="G242" s="486"/>
      <c r="H242" s="486"/>
      <c r="I242" s="486"/>
      <c r="J242" s="486"/>
      <c r="K242" s="486"/>
      <c r="L242" s="486"/>
      <c r="M242" s="486"/>
      <c r="N242" s="486"/>
      <c r="O242" s="486"/>
      <c r="P242" s="486"/>
      <c r="Q242" s="486"/>
      <c r="R242" s="486"/>
      <c r="S242" s="486"/>
      <c r="T242" s="486"/>
      <c r="U242" s="486"/>
      <c r="V242" s="486"/>
      <c r="W242" s="486"/>
      <c r="X242" s="486"/>
      <c r="Y242" s="487"/>
      <c r="Z242" s="487"/>
      <c r="AA242" s="487"/>
      <c r="AB242" s="487"/>
      <c r="AC242" s="487"/>
      <c r="AD242" s="487"/>
      <c r="AE242" s="479"/>
      <c r="AF242" s="479"/>
      <c r="AG242" s="479"/>
      <c r="AH242" s="479"/>
      <c r="AI242" s="479"/>
      <c r="AJ242" s="480"/>
      <c r="AK242" s="481"/>
      <c r="AL242" s="481"/>
      <c r="AM242" s="481"/>
      <c r="AN242" s="482"/>
      <c r="AO242" s="504" t="str">
        <f t="shared" si="13"/>
        <v/>
      </c>
      <c r="AP242" s="504"/>
      <c r="AQ242" s="504"/>
      <c r="AR242" s="504"/>
      <c r="AS242" s="504"/>
      <c r="AT242" s="504"/>
      <c r="AU242" s="508"/>
      <c r="AV242" s="444" t="s">
        <v>188</v>
      </c>
      <c r="AW242" s="445"/>
      <c r="AX242" s="445"/>
      <c r="AY242" s="445"/>
      <c r="AZ242" s="445"/>
      <c r="BA242" s="445"/>
      <c r="BB242" s="445"/>
      <c r="BC242" s="445"/>
      <c r="BD242" s="445"/>
      <c r="BE242" s="446"/>
    </row>
    <row r="243" spans="2:57" ht="13" customHeight="1">
      <c r="B243" s="525"/>
      <c r="C243" s="525"/>
      <c r="D243" s="514"/>
      <c r="E243" s="514"/>
      <c r="F243" s="509"/>
      <c r="G243" s="486"/>
      <c r="H243" s="486"/>
      <c r="I243" s="486"/>
      <c r="J243" s="486"/>
      <c r="K243" s="486"/>
      <c r="L243" s="486"/>
      <c r="M243" s="486"/>
      <c r="N243" s="486"/>
      <c r="O243" s="486"/>
      <c r="P243" s="486"/>
      <c r="Q243" s="486"/>
      <c r="R243" s="486"/>
      <c r="S243" s="486"/>
      <c r="T243" s="486"/>
      <c r="U243" s="486"/>
      <c r="V243" s="486"/>
      <c r="W243" s="486"/>
      <c r="X243" s="486"/>
      <c r="Y243" s="487"/>
      <c r="Z243" s="487"/>
      <c r="AA243" s="487"/>
      <c r="AB243" s="487"/>
      <c r="AC243" s="487"/>
      <c r="AD243" s="487"/>
      <c r="AE243" s="479"/>
      <c r="AF243" s="479"/>
      <c r="AG243" s="479"/>
      <c r="AH243" s="479"/>
      <c r="AI243" s="479"/>
      <c r="AJ243" s="480"/>
      <c r="AK243" s="481"/>
      <c r="AL243" s="481"/>
      <c r="AM243" s="481"/>
      <c r="AN243" s="482"/>
      <c r="AO243" s="504" t="str">
        <f t="shared" si="13"/>
        <v/>
      </c>
      <c r="AP243" s="504"/>
      <c r="AQ243" s="504"/>
      <c r="AR243" s="504"/>
      <c r="AS243" s="504"/>
      <c r="AT243" s="504"/>
      <c r="AU243" s="508"/>
      <c r="AV243" s="442" t="s">
        <v>30</v>
      </c>
      <c r="AW243" s="420"/>
      <c r="AX243" s="421">
        <f>IFERROR(SUM(AO240:AU245),"")</f>
        <v>0</v>
      </c>
      <c r="AY243" s="421"/>
      <c r="AZ243" s="421"/>
      <c r="BA243" s="421"/>
      <c r="BB243" s="421"/>
      <c r="BC243" s="421"/>
      <c r="BD243" s="422" t="s">
        <v>27</v>
      </c>
      <c r="BE243" s="423"/>
    </row>
    <row r="244" spans="2:57" ht="13" customHeight="1">
      <c r="B244" s="525"/>
      <c r="C244" s="525"/>
      <c r="D244" s="514"/>
      <c r="E244" s="514"/>
      <c r="F244" s="509"/>
      <c r="G244" s="486"/>
      <c r="H244" s="486"/>
      <c r="I244" s="486"/>
      <c r="J244" s="486"/>
      <c r="K244" s="486"/>
      <c r="L244" s="486"/>
      <c r="M244" s="486"/>
      <c r="N244" s="486"/>
      <c r="O244" s="486"/>
      <c r="P244" s="486"/>
      <c r="Q244" s="486"/>
      <c r="R244" s="486"/>
      <c r="S244" s="486"/>
      <c r="T244" s="486"/>
      <c r="U244" s="486"/>
      <c r="V244" s="486"/>
      <c r="W244" s="486"/>
      <c r="X244" s="486"/>
      <c r="Y244" s="487"/>
      <c r="Z244" s="487"/>
      <c r="AA244" s="487"/>
      <c r="AB244" s="487"/>
      <c r="AC244" s="487"/>
      <c r="AD244" s="487"/>
      <c r="AE244" s="479"/>
      <c r="AF244" s="479"/>
      <c r="AG244" s="479"/>
      <c r="AH244" s="479"/>
      <c r="AI244" s="479"/>
      <c r="AJ244" s="480"/>
      <c r="AK244" s="481"/>
      <c r="AL244" s="481"/>
      <c r="AM244" s="481"/>
      <c r="AN244" s="482"/>
      <c r="AO244" s="504" t="str">
        <f t="shared" si="13"/>
        <v/>
      </c>
      <c r="AP244" s="504"/>
      <c r="AQ244" s="504"/>
      <c r="AR244" s="504"/>
      <c r="AS244" s="504"/>
      <c r="AT244" s="504"/>
      <c r="AU244" s="508"/>
      <c r="AV244" s="442"/>
      <c r="AW244" s="420"/>
      <c r="AX244" s="420"/>
      <c r="AY244" s="420"/>
      <c r="AZ244" s="420"/>
      <c r="BA244" s="420"/>
      <c r="BB244" s="420"/>
      <c r="BC244" s="420"/>
      <c r="BD244" s="420"/>
      <c r="BE244" s="443"/>
    </row>
    <row r="245" spans="2:57" ht="13" customHeight="1" thickBot="1">
      <c r="B245" s="525"/>
      <c r="C245" s="525"/>
      <c r="D245" s="514"/>
      <c r="E245" s="514"/>
      <c r="F245" s="510"/>
      <c r="G245" s="511"/>
      <c r="H245" s="511"/>
      <c r="I245" s="511"/>
      <c r="J245" s="511"/>
      <c r="K245" s="511"/>
      <c r="L245" s="511"/>
      <c r="M245" s="511"/>
      <c r="N245" s="511"/>
      <c r="O245" s="511"/>
      <c r="P245" s="511"/>
      <c r="Q245" s="511"/>
      <c r="R245" s="511"/>
      <c r="S245" s="511"/>
      <c r="T245" s="511"/>
      <c r="U245" s="511"/>
      <c r="V245" s="511"/>
      <c r="W245" s="511"/>
      <c r="X245" s="511"/>
      <c r="Y245" s="512"/>
      <c r="Z245" s="512"/>
      <c r="AA245" s="512"/>
      <c r="AB245" s="512"/>
      <c r="AC245" s="512"/>
      <c r="AD245" s="512"/>
      <c r="AE245" s="554"/>
      <c r="AF245" s="554"/>
      <c r="AG245" s="554"/>
      <c r="AH245" s="554"/>
      <c r="AI245" s="554"/>
      <c r="AJ245" s="480"/>
      <c r="AK245" s="481"/>
      <c r="AL245" s="481"/>
      <c r="AM245" s="481"/>
      <c r="AN245" s="482"/>
      <c r="AO245" s="555" t="str">
        <f t="shared" si="13"/>
        <v/>
      </c>
      <c r="AP245" s="555"/>
      <c r="AQ245" s="555"/>
      <c r="AR245" s="555"/>
      <c r="AS245" s="555"/>
      <c r="AT245" s="555"/>
      <c r="AU245" s="556"/>
      <c r="AV245" s="442"/>
      <c r="AW245" s="420"/>
      <c r="AX245" s="420"/>
      <c r="AY245" s="420"/>
      <c r="AZ245" s="420"/>
      <c r="BA245" s="420"/>
      <c r="BB245" s="420"/>
      <c r="BC245" s="420"/>
      <c r="BD245" s="420"/>
      <c r="BE245" s="443"/>
    </row>
    <row r="246" spans="2:57" ht="13" customHeight="1">
      <c r="B246" s="525"/>
      <c r="C246" s="526"/>
      <c r="D246" s="493" t="s">
        <v>203</v>
      </c>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c r="AK246" s="493"/>
      <c r="AL246" s="493"/>
      <c r="AM246" s="493"/>
      <c r="AN246" s="493"/>
      <c r="AO246" s="493"/>
      <c r="AP246" s="493"/>
      <c r="AQ246" s="493"/>
      <c r="AR246" s="493"/>
      <c r="AS246" s="493"/>
      <c r="AT246" s="493"/>
      <c r="AU246" s="494"/>
      <c r="AV246" s="497">
        <f>IFERROR(AX235+AX243,"")</f>
        <v>0</v>
      </c>
      <c r="AW246" s="498"/>
      <c r="AX246" s="498"/>
      <c r="AY246" s="498"/>
      <c r="AZ246" s="498"/>
      <c r="BA246" s="498"/>
      <c r="BB246" s="498"/>
      <c r="BC246" s="498"/>
      <c r="BD246" s="498"/>
      <c r="BE246" s="499"/>
    </row>
    <row r="247" spans="2:57" ht="13" customHeight="1" thickBot="1">
      <c r="B247" s="525"/>
      <c r="C247" s="526"/>
      <c r="D247" s="523"/>
      <c r="E247" s="523"/>
      <c r="F247" s="523"/>
      <c r="G247" s="523"/>
      <c r="H247" s="523"/>
      <c r="I247" s="523"/>
      <c r="J247" s="523"/>
      <c r="K247" s="523"/>
      <c r="L247" s="523"/>
      <c r="M247" s="523"/>
      <c r="N247" s="523"/>
      <c r="O247" s="523"/>
      <c r="P247" s="523"/>
      <c r="Q247" s="523"/>
      <c r="R247" s="523"/>
      <c r="S247" s="523"/>
      <c r="T247" s="523"/>
      <c r="U247" s="523"/>
      <c r="V247" s="523"/>
      <c r="W247" s="523"/>
      <c r="X247" s="523"/>
      <c r="Y247" s="523"/>
      <c r="Z247" s="523"/>
      <c r="AA247" s="523"/>
      <c r="AB247" s="523"/>
      <c r="AC247" s="523"/>
      <c r="AD247" s="523"/>
      <c r="AE247" s="523"/>
      <c r="AF247" s="523"/>
      <c r="AG247" s="523"/>
      <c r="AH247" s="523"/>
      <c r="AI247" s="523"/>
      <c r="AJ247" s="523"/>
      <c r="AK247" s="523"/>
      <c r="AL247" s="523"/>
      <c r="AM247" s="523"/>
      <c r="AN247" s="523"/>
      <c r="AO247" s="523"/>
      <c r="AP247" s="523"/>
      <c r="AQ247" s="523"/>
      <c r="AR247" s="523"/>
      <c r="AS247" s="523"/>
      <c r="AT247" s="523"/>
      <c r="AU247" s="524"/>
      <c r="AV247" s="505"/>
      <c r="AW247" s="506"/>
      <c r="AX247" s="506"/>
      <c r="AY247" s="506"/>
      <c r="AZ247" s="506"/>
      <c r="BA247" s="506"/>
      <c r="BB247" s="506"/>
      <c r="BC247" s="506"/>
      <c r="BD247" s="506"/>
      <c r="BE247" s="507"/>
    </row>
    <row r="248" spans="2:57" ht="13" customHeight="1">
      <c r="B248" s="525" t="s">
        <v>159</v>
      </c>
      <c r="C248" s="525"/>
      <c r="D248" s="529" t="s">
        <v>148</v>
      </c>
      <c r="E248" s="530"/>
      <c r="F248" s="533"/>
      <c r="G248" s="534"/>
      <c r="H248" s="534"/>
      <c r="I248" s="534"/>
      <c r="J248" s="534"/>
      <c r="K248" s="534"/>
      <c r="L248" s="534"/>
      <c r="M248" s="534"/>
      <c r="N248" s="534"/>
      <c r="O248" s="534"/>
      <c r="P248" s="534"/>
      <c r="Q248" s="534"/>
      <c r="R248" s="534"/>
      <c r="S248" s="534"/>
      <c r="T248" s="534"/>
      <c r="U248" s="534"/>
      <c r="V248" s="534"/>
      <c r="W248" s="534"/>
      <c r="X248" s="534"/>
      <c r="Y248" s="535"/>
      <c r="Z248" s="535"/>
      <c r="AA248" s="535"/>
      <c r="AB248" s="535"/>
      <c r="AC248" s="535"/>
      <c r="AD248" s="535"/>
      <c r="AE248" s="536"/>
      <c r="AF248" s="536"/>
      <c r="AG248" s="536"/>
      <c r="AH248" s="536"/>
      <c r="AI248" s="536"/>
      <c r="AJ248" s="537"/>
      <c r="AK248" s="538"/>
      <c r="AL248" s="538"/>
      <c r="AM248" s="538"/>
      <c r="AN248" s="539"/>
      <c r="AO248" s="483" t="str">
        <f>IF(AJ248="","",IF(AJ248="税抜",ROUNDDOWN(Y248*AE248*1.08,0),IF(AJ248="税込",ROUNDDOWN(Y248*AE248,0))))</f>
        <v/>
      </c>
      <c r="AP248" s="483"/>
      <c r="AQ248" s="483"/>
      <c r="AR248" s="483"/>
      <c r="AS248" s="483"/>
      <c r="AT248" s="483"/>
      <c r="AU248" s="484"/>
      <c r="AV248" s="439"/>
      <c r="AW248" s="440"/>
      <c r="AX248" s="440"/>
      <c r="AY248" s="440"/>
      <c r="AZ248" s="440"/>
      <c r="BA248" s="440"/>
      <c r="BB248" s="440"/>
      <c r="BC248" s="440"/>
      <c r="BD248" s="440"/>
      <c r="BE248" s="441"/>
    </row>
    <row r="249" spans="2:57" ht="13" customHeight="1">
      <c r="B249" s="525"/>
      <c r="C249" s="525"/>
      <c r="D249" s="531"/>
      <c r="E249" s="531"/>
      <c r="F249" s="485"/>
      <c r="G249" s="486"/>
      <c r="H249" s="486"/>
      <c r="I249" s="486"/>
      <c r="J249" s="486"/>
      <c r="K249" s="486"/>
      <c r="L249" s="486"/>
      <c r="M249" s="486"/>
      <c r="N249" s="486"/>
      <c r="O249" s="486"/>
      <c r="P249" s="486"/>
      <c r="Q249" s="486"/>
      <c r="R249" s="486"/>
      <c r="S249" s="486"/>
      <c r="T249" s="486"/>
      <c r="U249" s="486"/>
      <c r="V249" s="486"/>
      <c r="W249" s="486"/>
      <c r="X249" s="486"/>
      <c r="Y249" s="487"/>
      <c r="Z249" s="487"/>
      <c r="AA249" s="487"/>
      <c r="AB249" s="487"/>
      <c r="AC249" s="487"/>
      <c r="AD249" s="487"/>
      <c r="AE249" s="479"/>
      <c r="AF249" s="479"/>
      <c r="AG249" s="479"/>
      <c r="AH249" s="479"/>
      <c r="AI249" s="479"/>
      <c r="AJ249" s="480"/>
      <c r="AK249" s="481"/>
      <c r="AL249" s="481"/>
      <c r="AM249" s="481"/>
      <c r="AN249" s="482"/>
      <c r="AO249" s="483" t="str">
        <f t="shared" ref="AO249:AO260" si="14">IF(AJ249="","",IF(AJ249="税抜",ROUNDDOWN(Y249*AE249*1.08,0),IF(AJ249="税込",ROUNDDOWN(Y249*AE249,0))))</f>
        <v/>
      </c>
      <c r="AP249" s="483"/>
      <c r="AQ249" s="483"/>
      <c r="AR249" s="483"/>
      <c r="AS249" s="483"/>
      <c r="AT249" s="483"/>
      <c r="AU249" s="484"/>
      <c r="AV249" s="444" t="s">
        <v>170</v>
      </c>
      <c r="AW249" s="445"/>
      <c r="AX249" s="445"/>
      <c r="AY249" s="445"/>
      <c r="AZ249" s="445"/>
      <c r="BA249" s="445"/>
      <c r="BB249" s="445"/>
      <c r="BC249" s="445"/>
      <c r="BD249" s="445"/>
      <c r="BE249" s="446"/>
    </row>
    <row r="250" spans="2:57" ht="13" customHeight="1">
      <c r="B250" s="525"/>
      <c r="C250" s="525"/>
      <c r="D250" s="531"/>
      <c r="E250" s="531"/>
      <c r="F250" s="485"/>
      <c r="G250" s="486"/>
      <c r="H250" s="486"/>
      <c r="I250" s="486"/>
      <c r="J250" s="486"/>
      <c r="K250" s="486"/>
      <c r="L250" s="486"/>
      <c r="M250" s="486"/>
      <c r="N250" s="486"/>
      <c r="O250" s="486"/>
      <c r="P250" s="486"/>
      <c r="Q250" s="486"/>
      <c r="R250" s="486"/>
      <c r="S250" s="486"/>
      <c r="T250" s="486"/>
      <c r="U250" s="486"/>
      <c r="V250" s="486"/>
      <c r="W250" s="486"/>
      <c r="X250" s="486"/>
      <c r="Y250" s="487"/>
      <c r="Z250" s="487"/>
      <c r="AA250" s="487"/>
      <c r="AB250" s="487"/>
      <c r="AC250" s="487"/>
      <c r="AD250" s="487"/>
      <c r="AE250" s="479"/>
      <c r="AF250" s="479"/>
      <c r="AG250" s="479"/>
      <c r="AH250" s="479"/>
      <c r="AI250" s="479"/>
      <c r="AJ250" s="480"/>
      <c r="AK250" s="481"/>
      <c r="AL250" s="481"/>
      <c r="AM250" s="481"/>
      <c r="AN250" s="482"/>
      <c r="AO250" s="483" t="str">
        <f t="shared" si="14"/>
        <v/>
      </c>
      <c r="AP250" s="483"/>
      <c r="AQ250" s="483"/>
      <c r="AR250" s="483"/>
      <c r="AS250" s="483"/>
      <c r="AT250" s="483"/>
      <c r="AU250" s="484"/>
      <c r="AV250" s="442" t="s">
        <v>30</v>
      </c>
      <c r="AW250" s="420"/>
      <c r="AX250" s="421">
        <f>IFERROR(SUM(AO248:AU254),"")</f>
        <v>0</v>
      </c>
      <c r="AY250" s="421"/>
      <c r="AZ250" s="421"/>
      <c r="BA250" s="421"/>
      <c r="BB250" s="421"/>
      <c r="BC250" s="421"/>
      <c r="BD250" s="422" t="s">
        <v>27</v>
      </c>
      <c r="BE250" s="423"/>
    </row>
    <row r="251" spans="2:57" ht="13" customHeight="1">
      <c r="B251" s="525"/>
      <c r="C251" s="525"/>
      <c r="D251" s="531"/>
      <c r="E251" s="531"/>
      <c r="F251" s="485"/>
      <c r="G251" s="486"/>
      <c r="H251" s="486"/>
      <c r="I251" s="486"/>
      <c r="J251" s="486"/>
      <c r="K251" s="486"/>
      <c r="L251" s="486"/>
      <c r="M251" s="486"/>
      <c r="N251" s="486"/>
      <c r="O251" s="486"/>
      <c r="P251" s="486"/>
      <c r="Q251" s="486"/>
      <c r="R251" s="486"/>
      <c r="S251" s="486"/>
      <c r="T251" s="486"/>
      <c r="U251" s="486"/>
      <c r="V251" s="486"/>
      <c r="W251" s="486"/>
      <c r="X251" s="486"/>
      <c r="Y251" s="487"/>
      <c r="Z251" s="487"/>
      <c r="AA251" s="487"/>
      <c r="AB251" s="487"/>
      <c r="AC251" s="487"/>
      <c r="AD251" s="487"/>
      <c r="AE251" s="479"/>
      <c r="AF251" s="479"/>
      <c r="AG251" s="479"/>
      <c r="AH251" s="479"/>
      <c r="AI251" s="479"/>
      <c r="AJ251" s="480"/>
      <c r="AK251" s="481"/>
      <c r="AL251" s="481"/>
      <c r="AM251" s="481"/>
      <c r="AN251" s="482"/>
      <c r="AO251" s="483" t="str">
        <f t="shared" si="14"/>
        <v/>
      </c>
      <c r="AP251" s="483"/>
      <c r="AQ251" s="483"/>
      <c r="AR251" s="483"/>
      <c r="AS251" s="483"/>
      <c r="AT251" s="483"/>
      <c r="AU251" s="484"/>
      <c r="AV251" s="442"/>
      <c r="AW251" s="420"/>
      <c r="AX251" s="420"/>
      <c r="AY251" s="420"/>
      <c r="AZ251" s="420"/>
      <c r="BA251" s="420"/>
      <c r="BB251" s="420"/>
      <c r="BC251" s="420"/>
      <c r="BD251" s="420"/>
      <c r="BE251" s="443"/>
    </row>
    <row r="252" spans="2:57" ht="13" customHeight="1" thickBot="1">
      <c r="B252" s="525"/>
      <c r="C252" s="525"/>
      <c r="D252" s="531"/>
      <c r="E252" s="531"/>
      <c r="F252" s="485"/>
      <c r="G252" s="486"/>
      <c r="H252" s="486"/>
      <c r="I252" s="486"/>
      <c r="J252" s="486"/>
      <c r="K252" s="486"/>
      <c r="L252" s="486"/>
      <c r="M252" s="486"/>
      <c r="N252" s="486"/>
      <c r="O252" s="486"/>
      <c r="P252" s="486"/>
      <c r="Q252" s="486"/>
      <c r="R252" s="486"/>
      <c r="S252" s="486"/>
      <c r="T252" s="486"/>
      <c r="U252" s="486"/>
      <c r="V252" s="486"/>
      <c r="W252" s="486"/>
      <c r="X252" s="486"/>
      <c r="Y252" s="487"/>
      <c r="Z252" s="487"/>
      <c r="AA252" s="487"/>
      <c r="AB252" s="487"/>
      <c r="AC252" s="487"/>
      <c r="AD252" s="487"/>
      <c r="AE252" s="479"/>
      <c r="AF252" s="479"/>
      <c r="AG252" s="479"/>
      <c r="AH252" s="479"/>
      <c r="AI252" s="479"/>
      <c r="AJ252" s="480"/>
      <c r="AK252" s="481"/>
      <c r="AL252" s="481"/>
      <c r="AM252" s="481"/>
      <c r="AN252" s="482"/>
      <c r="AO252" s="483" t="str">
        <f t="shared" si="14"/>
        <v/>
      </c>
      <c r="AP252" s="483"/>
      <c r="AQ252" s="483"/>
      <c r="AR252" s="483"/>
      <c r="AS252" s="483"/>
      <c r="AT252" s="483"/>
      <c r="AU252" s="484"/>
      <c r="AV252" s="442"/>
      <c r="AW252" s="420"/>
      <c r="AX252" s="420"/>
      <c r="AY252" s="420"/>
      <c r="AZ252" s="420"/>
      <c r="BA252" s="420"/>
      <c r="BB252" s="420"/>
      <c r="BC252" s="420"/>
      <c r="BD252" s="420"/>
      <c r="BE252" s="443"/>
    </row>
    <row r="253" spans="2:57" ht="13" customHeight="1" thickTop="1">
      <c r="B253" s="525"/>
      <c r="C253" s="525"/>
      <c r="D253" s="531"/>
      <c r="E253" s="531"/>
      <c r="F253" s="485"/>
      <c r="G253" s="486"/>
      <c r="H253" s="486"/>
      <c r="I253" s="486"/>
      <c r="J253" s="486"/>
      <c r="K253" s="486"/>
      <c r="L253" s="486"/>
      <c r="M253" s="486"/>
      <c r="N253" s="486"/>
      <c r="O253" s="486"/>
      <c r="P253" s="486"/>
      <c r="Q253" s="486"/>
      <c r="R253" s="486"/>
      <c r="S253" s="486"/>
      <c r="T253" s="486"/>
      <c r="U253" s="486"/>
      <c r="V253" s="486"/>
      <c r="W253" s="486"/>
      <c r="X253" s="486"/>
      <c r="Y253" s="487"/>
      <c r="Z253" s="487"/>
      <c r="AA253" s="487"/>
      <c r="AB253" s="487"/>
      <c r="AC253" s="487"/>
      <c r="AD253" s="487"/>
      <c r="AE253" s="479"/>
      <c r="AF253" s="479"/>
      <c r="AG253" s="479"/>
      <c r="AH253" s="479"/>
      <c r="AI253" s="479"/>
      <c r="AJ253" s="480"/>
      <c r="AK253" s="481"/>
      <c r="AL253" s="481"/>
      <c r="AM253" s="481"/>
      <c r="AN253" s="482"/>
      <c r="AO253" s="483" t="str">
        <f t="shared" si="14"/>
        <v/>
      </c>
      <c r="AP253" s="483"/>
      <c r="AQ253" s="483"/>
      <c r="AR253" s="483"/>
      <c r="AS253" s="483"/>
      <c r="AT253" s="483"/>
      <c r="AU253" s="484"/>
      <c r="AV253" s="424"/>
      <c r="AW253" s="425"/>
      <c r="AX253" s="425"/>
      <c r="AY253" s="425"/>
      <c r="AZ253" s="425"/>
      <c r="BA253" s="425"/>
      <c r="BB253" s="425"/>
      <c r="BC253" s="425"/>
      <c r="BD253" s="425"/>
      <c r="BE253" s="426"/>
    </row>
    <row r="254" spans="2:57" ht="13" customHeight="1" thickBot="1">
      <c r="B254" s="525"/>
      <c r="C254" s="525"/>
      <c r="D254" s="532"/>
      <c r="E254" s="532"/>
      <c r="F254" s="540"/>
      <c r="G254" s="541"/>
      <c r="H254" s="541"/>
      <c r="I254" s="541"/>
      <c r="J254" s="541"/>
      <c r="K254" s="541"/>
      <c r="L254" s="541"/>
      <c r="M254" s="541"/>
      <c r="N254" s="541"/>
      <c r="O254" s="541"/>
      <c r="P254" s="541"/>
      <c r="Q254" s="541"/>
      <c r="R254" s="541"/>
      <c r="S254" s="541"/>
      <c r="T254" s="541"/>
      <c r="U254" s="541"/>
      <c r="V254" s="541"/>
      <c r="W254" s="541"/>
      <c r="X254" s="541"/>
      <c r="Y254" s="488"/>
      <c r="Z254" s="488"/>
      <c r="AA254" s="488"/>
      <c r="AB254" s="488"/>
      <c r="AC254" s="488"/>
      <c r="AD254" s="488"/>
      <c r="AE254" s="489"/>
      <c r="AF254" s="489"/>
      <c r="AG254" s="489"/>
      <c r="AH254" s="489"/>
      <c r="AI254" s="489"/>
      <c r="AJ254" s="490"/>
      <c r="AK254" s="491"/>
      <c r="AL254" s="491"/>
      <c r="AM254" s="491"/>
      <c r="AN254" s="492"/>
      <c r="AO254" s="552" t="str">
        <f t="shared" si="14"/>
        <v/>
      </c>
      <c r="AP254" s="552"/>
      <c r="AQ254" s="552"/>
      <c r="AR254" s="552"/>
      <c r="AS254" s="552"/>
      <c r="AT254" s="552"/>
      <c r="AU254" s="553"/>
      <c r="AV254" s="427"/>
      <c r="AW254" s="428"/>
      <c r="AX254" s="428"/>
      <c r="AY254" s="428"/>
      <c r="AZ254" s="428"/>
      <c r="BA254" s="428"/>
      <c r="BB254" s="428"/>
      <c r="BC254" s="428"/>
      <c r="BD254" s="428"/>
      <c r="BE254" s="429"/>
    </row>
    <row r="255" spans="2:57" ht="13" customHeight="1" thickTop="1">
      <c r="B255" s="525"/>
      <c r="C255" s="525"/>
      <c r="D255" s="513" t="s">
        <v>151</v>
      </c>
      <c r="E255" s="513"/>
      <c r="F255" s="485"/>
      <c r="G255" s="486"/>
      <c r="H255" s="486"/>
      <c r="I255" s="486"/>
      <c r="J255" s="486"/>
      <c r="K255" s="486"/>
      <c r="L255" s="486"/>
      <c r="M255" s="486"/>
      <c r="N255" s="486"/>
      <c r="O255" s="486"/>
      <c r="P255" s="486"/>
      <c r="Q255" s="486"/>
      <c r="R255" s="486"/>
      <c r="S255" s="486"/>
      <c r="T255" s="486"/>
      <c r="U255" s="486"/>
      <c r="V255" s="486"/>
      <c r="W255" s="486"/>
      <c r="X255" s="486"/>
      <c r="Y255" s="487"/>
      <c r="Z255" s="487"/>
      <c r="AA255" s="487"/>
      <c r="AB255" s="487"/>
      <c r="AC255" s="487"/>
      <c r="AD255" s="487"/>
      <c r="AE255" s="479"/>
      <c r="AF255" s="479"/>
      <c r="AG255" s="479"/>
      <c r="AH255" s="479"/>
      <c r="AI255" s="479"/>
      <c r="AJ255" s="480"/>
      <c r="AK255" s="481"/>
      <c r="AL255" s="481"/>
      <c r="AM255" s="481"/>
      <c r="AN255" s="482"/>
      <c r="AO255" s="503" t="str">
        <f t="shared" si="14"/>
        <v/>
      </c>
      <c r="AP255" s="504"/>
      <c r="AQ255" s="504"/>
      <c r="AR255" s="504"/>
      <c r="AS255" s="504"/>
      <c r="AT255" s="504"/>
      <c r="AU255" s="504"/>
      <c r="AV255" s="439"/>
      <c r="AW255" s="440"/>
      <c r="AX255" s="440"/>
      <c r="AY255" s="440"/>
      <c r="AZ255" s="440"/>
      <c r="BA255" s="440"/>
      <c r="BB255" s="440"/>
      <c r="BC255" s="440"/>
      <c r="BD255" s="440"/>
      <c r="BE255" s="441"/>
    </row>
    <row r="256" spans="2:57" ht="13" customHeight="1">
      <c r="B256" s="525"/>
      <c r="C256" s="525"/>
      <c r="D256" s="514"/>
      <c r="E256" s="514"/>
      <c r="F256" s="515"/>
      <c r="G256" s="516"/>
      <c r="H256" s="516"/>
      <c r="I256" s="516"/>
      <c r="J256" s="516"/>
      <c r="K256" s="516"/>
      <c r="L256" s="516"/>
      <c r="M256" s="516"/>
      <c r="N256" s="516"/>
      <c r="O256" s="516"/>
      <c r="P256" s="516"/>
      <c r="Q256" s="516"/>
      <c r="R256" s="516"/>
      <c r="S256" s="516"/>
      <c r="T256" s="516"/>
      <c r="U256" s="516"/>
      <c r="V256" s="516"/>
      <c r="W256" s="516"/>
      <c r="X256" s="509"/>
      <c r="Y256" s="517"/>
      <c r="Z256" s="518"/>
      <c r="AA256" s="518"/>
      <c r="AB256" s="518"/>
      <c r="AC256" s="518"/>
      <c r="AD256" s="519"/>
      <c r="AE256" s="520"/>
      <c r="AF256" s="521"/>
      <c r="AG256" s="521"/>
      <c r="AH256" s="521"/>
      <c r="AI256" s="522"/>
      <c r="AJ256" s="480"/>
      <c r="AK256" s="481"/>
      <c r="AL256" s="481"/>
      <c r="AM256" s="481"/>
      <c r="AN256" s="482"/>
      <c r="AO256" s="503" t="str">
        <f t="shared" si="14"/>
        <v/>
      </c>
      <c r="AP256" s="504"/>
      <c r="AQ256" s="504"/>
      <c r="AR256" s="504"/>
      <c r="AS256" s="504"/>
      <c r="AT256" s="504"/>
      <c r="AU256" s="504"/>
      <c r="AV256" s="442"/>
      <c r="AW256" s="420"/>
      <c r="AX256" s="420"/>
      <c r="AY256" s="420"/>
      <c r="AZ256" s="420"/>
      <c r="BA256" s="420"/>
      <c r="BB256" s="420"/>
      <c r="BC256" s="420"/>
      <c r="BD256" s="420"/>
      <c r="BE256" s="443"/>
    </row>
    <row r="257" spans="2:57" ht="13" customHeight="1">
      <c r="B257" s="525"/>
      <c r="C257" s="525"/>
      <c r="D257" s="514"/>
      <c r="E257" s="514"/>
      <c r="F257" s="485"/>
      <c r="G257" s="486"/>
      <c r="H257" s="486"/>
      <c r="I257" s="486"/>
      <c r="J257" s="486"/>
      <c r="K257" s="486"/>
      <c r="L257" s="486"/>
      <c r="M257" s="486"/>
      <c r="N257" s="486"/>
      <c r="O257" s="486"/>
      <c r="P257" s="486"/>
      <c r="Q257" s="486"/>
      <c r="R257" s="486"/>
      <c r="S257" s="486"/>
      <c r="T257" s="486"/>
      <c r="U257" s="486"/>
      <c r="V257" s="486"/>
      <c r="W257" s="486"/>
      <c r="X257" s="486"/>
      <c r="Y257" s="487"/>
      <c r="Z257" s="487"/>
      <c r="AA257" s="487"/>
      <c r="AB257" s="487"/>
      <c r="AC257" s="487"/>
      <c r="AD257" s="487"/>
      <c r="AE257" s="479"/>
      <c r="AF257" s="479"/>
      <c r="AG257" s="479"/>
      <c r="AH257" s="479"/>
      <c r="AI257" s="479"/>
      <c r="AJ257" s="480"/>
      <c r="AK257" s="481"/>
      <c r="AL257" s="481"/>
      <c r="AM257" s="481"/>
      <c r="AN257" s="482"/>
      <c r="AO257" s="503" t="str">
        <f t="shared" si="14"/>
        <v/>
      </c>
      <c r="AP257" s="504"/>
      <c r="AQ257" s="504"/>
      <c r="AR257" s="504"/>
      <c r="AS257" s="504"/>
      <c r="AT257" s="504"/>
      <c r="AU257" s="504"/>
      <c r="AV257" s="444" t="s">
        <v>189</v>
      </c>
      <c r="AW257" s="445"/>
      <c r="AX257" s="445"/>
      <c r="AY257" s="445"/>
      <c r="AZ257" s="445"/>
      <c r="BA257" s="445"/>
      <c r="BB257" s="445"/>
      <c r="BC257" s="445"/>
      <c r="BD257" s="445"/>
      <c r="BE257" s="446"/>
    </row>
    <row r="258" spans="2:57" ht="13" customHeight="1">
      <c r="B258" s="525"/>
      <c r="C258" s="525"/>
      <c r="D258" s="514"/>
      <c r="E258" s="514"/>
      <c r="F258" s="485"/>
      <c r="G258" s="486"/>
      <c r="H258" s="486"/>
      <c r="I258" s="486"/>
      <c r="J258" s="486"/>
      <c r="K258" s="486"/>
      <c r="L258" s="486"/>
      <c r="M258" s="486"/>
      <c r="N258" s="486"/>
      <c r="O258" s="486"/>
      <c r="P258" s="486"/>
      <c r="Q258" s="486"/>
      <c r="R258" s="486"/>
      <c r="S258" s="486"/>
      <c r="T258" s="486"/>
      <c r="U258" s="486"/>
      <c r="V258" s="486"/>
      <c r="W258" s="486"/>
      <c r="X258" s="486"/>
      <c r="Y258" s="487"/>
      <c r="Z258" s="487"/>
      <c r="AA258" s="487"/>
      <c r="AB258" s="487"/>
      <c r="AC258" s="487"/>
      <c r="AD258" s="487"/>
      <c r="AE258" s="479"/>
      <c r="AF258" s="479"/>
      <c r="AG258" s="479"/>
      <c r="AH258" s="479"/>
      <c r="AI258" s="479"/>
      <c r="AJ258" s="480"/>
      <c r="AK258" s="481"/>
      <c r="AL258" s="481"/>
      <c r="AM258" s="481"/>
      <c r="AN258" s="482"/>
      <c r="AO258" s="503" t="str">
        <f t="shared" si="14"/>
        <v/>
      </c>
      <c r="AP258" s="504"/>
      <c r="AQ258" s="504"/>
      <c r="AR258" s="504"/>
      <c r="AS258" s="504"/>
      <c r="AT258" s="504"/>
      <c r="AU258" s="504"/>
      <c r="AV258" s="442" t="s">
        <v>30</v>
      </c>
      <c r="AW258" s="420"/>
      <c r="AX258" s="421">
        <f>IFERROR(SUM(AO255:AU260),"")</f>
        <v>0</v>
      </c>
      <c r="AY258" s="421"/>
      <c r="AZ258" s="421"/>
      <c r="BA258" s="421"/>
      <c r="BB258" s="421"/>
      <c r="BC258" s="421"/>
      <c r="BD258" s="422" t="s">
        <v>27</v>
      </c>
      <c r="BE258" s="423"/>
    </row>
    <row r="259" spans="2:57" ht="13" customHeight="1">
      <c r="B259" s="525"/>
      <c r="C259" s="525"/>
      <c r="D259" s="514"/>
      <c r="E259" s="514"/>
      <c r="F259" s="485"/>
      <c r="G259" s="486"/>
      <c r="H259" s="486"/>
      <c r="I259" s="486"/>
      <c r="J259" s="486"/>
      <c r="K259" s="486"/>
      <c r="L259" s="486"/>
      <c r="M259" s="486"/>
      <c r="N259" s="486"/>
      <c r="O259" s="486"/>
      <c r="P259" s="486"/>
      <c r="Q259" s="486"/>
      <c r="R259" s="486"/>
      <c r="S259" s="486"/>
      <c r="T259" s="486"/>
      <c r="U259" s="486"/>
      <c r="V259" s="486"/>
      <c r="W259" s="486"/>
      <c r="X259" s="486"/>
      <c r="Y259" s="487"/>
      <c r="Z259" s="487"/>
      <c r="AA259" s="487"/>
      <c r="AB259" s="487"/>
      <c r="AC259" s="487"/>
      <c r="AD259" s="487"/>
      <c r="AE259" s="479"/>
      <c r="AF259" s="479"/>
      <c r="AG259" s="479"/>
      <c r="AH259" s="479"/>
      <c r="AI259" s="479"/>
      <c r="AJ259" s="480"/>
      <c r="AK259" s="481"/>
      <c r="AL259" s="481"/>
      <c r="AM259" s="481"/>
      <c r="AN259" s="482"/>
      <c r="AO259" s="503" t="str">
        <f t="shared" si="14"/>
        <v/>
      </c>
      <c r="AP259" s="504"/>
      <c r="AQ259" s="504"/>
      <c r="AR259" s="504"/>
      <c r="AS259" s="504"/>
      <c r="AT259" s="504"/>
      <c r="AU259" s="504"/>
      <c r="AV259" s="442"/>
      <c r="AW259" s="420"/>
      <c r="AX259" s="420"/>
      <c r="AY259" s="420"/>
      <c r="AZ259" s="420"/>
      <c r="BA259" s="420"/>
      <c r="BB259" s="420"/>
      <c r="BC259" s="420"/>
      <c r="BD259" s="420"/>
      <c r="BE259" s="443"/>
    </row>
    <row r="260" spans="2:57" ht="13" customHeight="1" thickBot="1">
      <c r="B260" s="525"/>
      <c r="C260" s="525"/>
      <c r="D260" s="514"/>
      <c r="E260" s="514"/>
      <c r="F260" s="485"/>
      <c r="G260" s="486"/>
      <c r="H260" s="486"/>
      <c r="I260" s="486"/>
      <c r="J260" s="486"/>
      <c r="K260" s="486"/>
      <c r="L260" s="486"/>
      <c r="M260" s="486"/>
      <c r="N260" s="486"/>
      <c r="O260" s="486"/>
      <c r="P260" s="486"/>
      <c r="Q260" s="486"/>
      <c r="R260" s="486"/>
      <c r="S260" s="486"/>
      <c r="T260" s="486"/>
      <c r="U260" s="486"/>
      <c r="V260" s="486"/>
      <c r="W260" s="486"/>
      <c r="X260" s="486"/>
      <c r="Y260" s="487"/>
      <c r="Z260" s="487"/>
      <c r="AA260" s="487"/>
      <c r="AB260" s="487"/>
      <c r="AC260" s="487"/>
      <c r="AD260" s="487"/>
      <c r="AE260" s="479"/>
      <c r="AF260" s="479"/>
      <c r="AG260" s="479"/>
      <c r="AH260" s="479"/>
      <c r="AI260" s="479"/>
      <c r="AJ260" s="480"/>
      <c r="AK260" s="481"/>
      <c r="AL260" s="481"/>
      <c r="AM260" s="481"/>
      <c r="AN260" s="482"/>
      <c r="AO260" s="503" t="str">
        <f t="shared" si="14"/>
        <v/>
      </c>
      <c r="AP260" s="504"/>
      <c r="AQ260" s="504"/>
      <c r="AR260" s="504"/>
      <c r="AS260" s="504"/>
      <c r="AT260" s="504"/>
      <c r="AU260" s="504"/>
      <c r="AV260" s="442"/>
      <c r="AW260" s="420"/>
      <c r="AX260" s="420"/>
      <c r="AY260" s="420"/>
      <c r="AZ260" s="420"/>
      <c r="BA260" s="420"/>
      <c r="BB260" s="420"/>
      <c r="BC260" s="420"/>
      <c r="BD260" s="420"/>
      <c r="BE260" s="443"/>
    </row>
    <row r="261" spans="2:57" ht="13" customHeight="1">
      <c r="B261" s="525"/>
      <c r="C261" s="526"/>
      <c r="D261" s="493" t="s">
        <v>204</v>
      </c>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c r="AK261" s="493"/>
      <c r="AL261" s="493"/>
      <c r="AM261" s="493"/>
      <c r="AN261" s="493"/>
      <c r="AO261" s="493"/>
      <c r="AP261" s="493"/>
      <c r="AQ261" s="493"/>
      <c r="AR261" s="493"/>
      <c r="AS261" s="493"/>
      <c r="AT261" s="493"/>
      <c r="AU261" s="494"/>
      <c r="AV261" s="497">
        <f>IFERROR(AX250+AX258,"")</f>
        <v>0</v>
      </c>
      <c r="AW261" s="498"/>
      <c r="AX261" s="498"/>
      <c r="AY261" s="498"/>
      <c r="AZ261" s="498"/>
      <c r="BA261" s="498"/>
      <c r="BB261" s="498"/>
      <c r="BC261" s="498"/>
      <c r="BD261" s="498"/>
      <c r="BE261" s="499"/>
    </row>
    <row r="262" spans="2:57" ht="13" customHeight="1" thickBot="1">
      <c r="B262" s="527"/>
      <c r="C262" s="528"/>
      <c r="D262" s="495"/>
      <c r="E262" s="495"/>
      <c r="F262" s="495"/>
      <c r="G262" s="495"/>
      <c r="H262" s="495"/>
      <c r="I262" s="495"/>
      <c r="J262" s="495"/>
      <c r="K262" s="495"/>
      <c r="L262" s="495"/>
      <c r="M262" s="495"/>
      <c r="N262" s="495"/>
      <c r="O262" s="495"/>
      <c r="P262" s="495"/>
      <c r="Q262" s="495"/>
      <c r="R262" s="495"/>
      <c r="S262" s="495"/>
      <c r="T262" s="495"/>
      <c r="U262" s="495"/>
      <c r="V262" s="495"/>
      <c r="W262" s="495"/>
      <c r="X262" s="495"/>
      <c r="Y262" s="495"/>
      <c r="Z262" s="495"/>
      <c r="AA262" s="495"/>
      <c r="AB262" s="495"/>
      <c r="AC262" s="495"/>
      <c r="AD262" s="495"/>
      <c r="AE262" s="495"/>
      <c r="AF262" s="495"/>
      <c r="AG262" s="495"/>
      <c r="AH262" s="495"/>
      <c r="AI262" s="495"/>
      <c r="AJ262" s="495"/>
      <c r="AK262" s="495"/>
      <c r="AL262" s="495"/>
      <c r="AM262" s="495"/>
      <c r="AN262" s="495"/>
      <c r="AO262" s="495"/>
      <c r="AP262" s="495"/>
      <c r="AQ262" s="495"/>
      <c r="AR262" s="495"/>
      <c r="AS262" s="495"/>
      <c r="AT262" s="495"/>
      <c r="AU262" s="496"/>
      <c r="AV262" s="500"/>
      <c r="AW262" s="501"/>
      <c r="AX262" s="501"/>
      <c r="AY262" s="501"/>
      <c r="AZ262" s="501"/>
      <c r="BA262" s="501"/>
      <c r="BB262" s="501"/>
      <c r="BC262" s="501"/>
      <c r="BD262" s="501"/>
      <c r="BE262" s="502"/>
    </row>
    <row r="263" spans="2:57" ht="13" customHeight="1" thickTop="1">
      <c r="B263" s="839" t="s">
        <v>169</v>
      </c>
      <c r="C263" s="840"/>
      <c r="D263" s="840"/>
      <c r="E263" s="840"/>
      <c r="F263" s="840"/>
      <c r="G263" s="840"/>
      <c r="H263" s="840"/>
      <c r="I263" s="840"/>
      <c r="J263" s="840"/>
      <c r="K263" s="840"/>
      <c r="L263" s="840"/>
      <c r="M263" s="840"/>
      <c r="N263" s="840"/>
      <c r="O263" s="840"/>
      <c r="P263" s="840"/>
      <c r="Q263" s="840"/>
      <c r="R263" s="840"/>
      <c r="S263" s="840"/>
      <c r="T263" s="840"/>
      <c r="U263" s="840"/>
      <c r="V263" s="840"/>
      <c r="W263" s="840"/>
      <c r="X263" s="840"/>
      <c r="Y263" s="840"/>
      <c r="Z263" s="840"/>
      <c r="AA263" s="840"/>
      <c r="AB263" s="840"/>
      <c r="AC263" s="840"/>
      <c r="AD263" s="840"/>
      <c r="AE263" s="840"/>
      <c r="AF263" s="840"/>
      <c r="AG263" s="840"/>
      <c r="AH263" s="840"/>
      <c r="AI263" s="840"/>
      <c r="AJ263" s="840"/>
      <c r="AK263" s="840"/>
      <c r="AL263" s="840"/>
      <c r="AM263" s="840"/>
      <c r="AN263" s="840"/>
      <c r="AO263" s="840"/>
      <c r="AP263" s="840"/>
      <c r="AQ263" s="840"/>
      <c r="AR263" s="840"/>
      <c r="AS263" s="840"/>
      <c r="AT263" s="840"/>
      <c r="AU263" s="840"/>
      <c r="AV263" s="843"/>
      <c r="AW263" s="843"/>
      <c r="AX263" s="843"/>
      <c r="AY263" s="843"/>
      <c r="AZ263" s="843"/>
      <c r="BA263" s="843"/>
      <c r="BB263" s="843"/>
      <c r="BC263" s="843"/>
      <c r="BD263" s="843"/>
      <c r="BE263" s="844"/>
    </row>
    <row r="264" spans="2:57" ht="13" customHeight="1">
      <c r="B264" s="449"/>
      <c r="C264" s="450"/>
      <c r="D264" s="450"/>
      <c r="E264" s="450"/>
      <c r="F264" s="450"/>
      <c r="G264" s="450"/>
      <c r="H264" s="450"/>
      <c r="I264" s="450"/>
      <c r="J264" s="450"/>
      <c r="K264" s="450"/>
      <c r="L264" s="450"/>
      <c r="M264" s="450"/>
      <c r="N264" s="450"/>
      <c r="O264" s="450"/>
      <c r="P264" s="450"/>
      <c r="Q264" s="450"/>
      <c r="R264" s="450"/>
      <c r="S264" s="450"/>
      <c r="T264" s="450"/>
      <c r="U264" s="450"/>
      <c r="V264" s="450"/>
      <c r="W264" s="450"/>
      <c r="X264" s="450"/>
      <c r="Y264" s="450"/>
      <c r="Z264" s="450"/>
      <c r="AA264" s="450"/>
      <c r="AB264" s="450"/>
      <c r="AC264" s="450"/>
      <c r="AD264" s="450"/>
      <c r="AE264" s="450"/>
      <c r="AF264" s="450"/>
      <c r="AG264" s="450"/>
      <c r="AH264" s="450"/>
      <c r="AI264" s="450"/>
      <c r="AJ264" s="450"/>
      <c r="AK264" s="450"/>
      <c r="AL264" s="450"/>
      <c r="AM264" s="450"/>
      <c r="AN264" s="450"/>
      <c r="AO264" s="450"/>
      <c r="AP264" s="450"/>
      <c r="AQ264" s="450"/>
      <c r="AR264" s="450"/>
      <c r="AS264" s="450"/>
      <c r="AT264" s="450"/>
      <c r="AU264" s="450"/>
      <c r="AV264" s="420" t="s">
        <v>30</v>
      </c>
      <c r="AW264" s="420"/>
      <c r="AX264" s="421">
        <f>IFERROR(SUM(AX34+AX49+AX64+AX112+AX131+AX153+AX168+AX183+AX198+AX219+AX235+AX250),"")</f>
        <v>0</v>
      </c>
      <c r="AY264" s="421"/>
      <c r="AZ264" s="421"/>
      <c r="BA264" s="421"/>
      <c r="BB264" s="421"/>
      <c r="BC264" s="421"/>
      <c r="BD264" s="422" t="s">
        <v>27</v>
      </c>
      <c r="BE264" s="423"/>
    </row>
    <row r="265" spans="2:57" ht="13" customHeight="1">
      <c r="B265" s="841"/>
      <c r="C265" s="842"/>
      <c r="D265" s="842"/>
      <c r="E265" s="842"/>
      <c r="F265" s="842"/>
      <c r="G265" s="842"/>
      <c r="H265" s="842"/>
      <c r="I265" s="842"/>
      <c r="J265" s="842"/>
      <c r="K265" s="842"/>
      <c r="L265" s="842"/>
      <c r="M265" s="842"/>
      <c r="N265" s="842"/>
      <c r="O265" s="842"/>
      <c r="P265" s="842"/>
      <c r="Q265" s="842"/>
      <c r="R265" s="842"/>
      <c r="S265" s="842"/>
      <c r="T265" s="842"/>
      <c r="U265" s="842"/>
      <c r="V265" s="842"/>
      <c r="W265" s="842"/>
      <c r="X265" s="842"/>
      <c r="Y265" s="842"/>
      <c r="Z265" s="842"/>
      <c r="AA265" s="842"/>
      <c r="AB265" s="842"/>
      <c r="AC265" s="842"/>
      <c r="AD265" s="842"/>
      <c r="AE265" s="842"/>
      <c r="AF265" s="842"/>
      <c r="AG265" s="842"/>
      <c r="AH265" s="842"/>
      <c r="AI265" s="842"/>
      <c r="AJ265" s="842"/>
      <c r="AK265" s="842"/>
      <c r="AL265" s="842"/>
      <c r="AM265" s="842"/>
      <c r="AN265" s="842"/>
      <c r="AO265" s="842"/>
      <c r="AP265" s="842"/>
      <c r="AQ265" s="842"/>
      <c r="AR265" s="842"/>
      <c r="AS265" s="842"/>
      <c r="AT265" s="842"/>
      <c r="AU265" s="842"/>
      <c r="AV265" s="845"/>
      <c r="AW265" s="845"/>
      <c r="AX265" s="845"/>
      <c r="AY265" s="845"/>
      <c r="AZ265" s="845"/>
      <c r="BA265" s="845"/>
      <c r="BB265" s="845"/>
      <c r="BC265" s="845"/>
      <c r="BD265" s="845"/>
      <c r="BE265" s="846"/>
    </row>
    <row r="266" spans="2:57" ht="13" customHeight="1">
      <c r="B266" s="455" t="s">
        <v>168</v>
      </c>
      <c r="C266" s="456"/>
      <c r="D266" s="456"/>
      <c r="E266" s="456"/>
      <c r="F266" s="456"/>
      <c r="G266" s="456"/>
      <c r="H266" s="456"/>
      <c r="I266" s="456"/>
      <c r="J266" s="456"/>
      <c r="K266" s="456"/>
      <c r="L266" s="456"/>
      <c r="M266" s="456"/>
      <c r="N266" s="456"/>
      <c r="O266" s="456"/>
      <c r="P266" s="456"/>
      <c r="Q266" s="456"/>
      <c r="R266" s="456"/>
      <c r="S266" s="456"/>
      <c r="T266" s="456"/>
      <c r="U266" s="456"/>
      <c r="V266" s="456"/>
      <c r="W266" s="456"/>
      <c r="X266" s="456"/>
      <c r="Y266" s="456"/>
      <c r="Z266" s="456"/>
      <c r="AA266" s="456"/>
      <c r="AB266" s="456"/>
      <c r="AC266" s="456"/>
      <c r="AD266" s="456"/>
      <c r="AE266" s="456"/>
      <c r="AF266" s="456"/>
      <c r="AG266" s="456"/>
      <c r="AH266" s="456"/>
      <c r="AI266" s="456"/>
      <c r="AJ266" s="456"/>
      <c r="AK266" s="456"/>
      <c r="AL266" s="456"/>
      <c r="AM266" s="456"/>
      <c r="AN266" s="456"/>
      <c r="AO266" s="456"/>
      <c r="AP266" s="456"/>
      <c r="AQ266" s="456"/>
      <c r="AR266" s="456"/>
      <c r="AS266" s="456"/>
      <c r="AT266" s="456"/>
      <c r="AU266" s="456"/>
      <c r="AV266" s="420"/>
      <c r="AW266" s="420"/>
      <c r="AX266" s="420"/>
      <c r="AY266" s="420"/>
      <c r="AZ266" s="420"/>
      <c r="BA266" s="420"/>
      <c r="BB266" s="420"/>
      <c r="BC266" s="420"/>
      <c r="BD266" s="420"/>
      <c r="BE266" s="443"/>
    </row>
    <row r="267" spans="2:57" ht="13" customHeight="1">
      <c r="B267" s="455"/>
      <c r="C267" s="456"/>
      <c r="D267" s="456"/>
      <c r="E267" s="456"/>
      <c r="F267" s="456"/>
      <c r="G267" s="456"/>
      <c r="H267" s="456"/>
      <c r="I267" s="456"/>
      <c r="J267" s="456"/>
      <c r="K267" s="456"/>
      <c r="L267" s="456"/>
      <c r="M267" s="456"/>
      <c r="N267" s="456"/>
      <c r="O267" s="456"/>
      <c r="P267" s="456"/>
      <c r="Q267" s="456"/>
      <c r="R267" s="456"/>
      <c r="S267" s="456"/>
      <c r="T267" s="456"/>
      <c r="U267" s="456"/>
      <c r="V267" s="456"/>
      <c r="W267" s="456"/>
      <c r="X267" s="456"/>
      <c r="Y267" s="456"/>
      <c r="Z267" s="456"/>
      <c r="AA267" s="456"/>
      <c r="AB267" s="456"/>
      <c r="AC267" s="456"/>
      <c r="AD267" s="456"/>
      <c r="AE267" s="456"/>
      <c r="AF267" s="456"/>
      <c r="AG267" s="456"/>
      <c r="AH267" s="456"/>
      <c r="AI267" s="456"/>
      <c r="AJ267" s="456"/>
      <c r="AK267" s="456"/>
      <c r="AL267" s="456"/>
      <c r="AM267" s="456"/>
      <c r="AN267" s="456"/>
      <c r="AO267" s="456"/>
      <c r="AP267" s="456"/>
      <c r="AQ267" s="456"/>
      <c r="AR267" s="456"/>
      <c r="AS267" s="456"/>
      <c r="AT267" s="456"/>
      <c r="AU267" s="456"/>
      <c r="AV267" s="420" t="s">
        <v>30</v>
      </c>
      <c r="AW267" s="420"/>
      <c r="AX267" s="421">
        <f>IFERROR(ROUNDDOWN(AX264,-3),"")</f>
        <v>0</v>
      </c>
      <c r="AY267" s="421"/>
      <c r="AZ267" s="421"/>
      <c r="BA267" s="421"/>
      <c r="BB267" s="421"/>
      <c r="BC267" s="421"/>
      <c r="BD267" s="422" t="s">
        <v>27</v>
      </c>
      <c r="BE267" s="423"/>
    </row>
    <row r="268" spans="2:57" ht="13" customHeight="1" thickBot="1">
      <c r="B268" s="455"/>
      <c r="C268" s="456"/>
      <c r="D268" s="456"/>
      <c r="E268" s="456"/>
      <c r="F268" s="456"/>
      <c r="G268" s="456"/>
      <c r="H268" s="456"/>
      <c r="I268" s="456"/>
      <c r="J268" s="456"/>
      <c r="K268" s="456"/>
      <c r="L268" s="456"/>
      <c r="M268" s="456"/>
      <c r="N268" s="456"/>
      <c r="O268" s="456"/>
      <c r="P268" s="456"/>
      <c r="Q268" s="456"/>
      <c r="R268" s="456"/>
      <c r="S268" s="456"/>
      <c r="T268" s="456"/>
      <c r="U268" s="456"/>
      <c r="V268" s="456"/>
      <c r="W268" s="456"/>
      <c r="X268" s="456"/>
      <c r="Y268" s="456"/>
      <c r="Z268" s="456"/>
      <c r="AA268" s="456"/>
      <c r="AB268" s="456"/>
      <c r="AC268" s="456"/>
      <c r="AD268" s="456"/>
      <c r="AE268" s="456"/>
      <c r="AF268" s="456"/>
      <c r="AG268" s="456"/>
      <c r="AH268" s="456"/>
      <c r="AI268" s="456"/>
      <c r="AJ268" s="456"/>
      <c r="AK268" s="456"/>
      <c r="AL268" s="456"/>
      <c r="AM268" s="456"/>
      <c r="AN268" s="456"/>
      <c r="AO268" s="456"/>
      <c r="AP268" s="456"/>
      <c r="AQ268" s="456"/>
      <c r="AR268" s="456"/>
      <c r="AS268" s="456"/>
      <c r="AT268" s="456"/>
      <c r="AU268" s="456"/>
      <c r="AV268" s="420"/>
      <c r="AW268" s="420"/>
      <c r="AX268" s="420"/>
      <c r="AY268" s="420"/>
      <c r="AZ268" s="420"/>
      <c r="BA268" s="420"/>
      <c r="BB268" s="420"/>
      <c r="BC268" s="420"/>
      <c r="BD268" s="420"/>
      <c r="BE268" s="443"/>
    </row>
    <row r="269" spans="2:57" ht="13" customHeight="1" thickTop="1">
      <c r="B269" s="455"/>
      <c r="C269" s="456"/>
      <c r="D269" s="456"/>
      <c r="E269" s="456"/>
      <c r="F269" s="456"/>
      <c r="G269" s="456"/>
      <c r="H269" s="456"/>
      <c r="I269" s="456"/>
      <c r="J269" s="456"/>
      <c r="K269" s="456"/>
      <c r="L269" s="456"/>
      <c r="M269" s="456"/>
      <c r="N269" s="456"/>
      <c r="O269" s="456"/>
      <c r="P269" s="456"/>
      <c r="Q269" s="456"/>
      <c r="R269" s="456"/>
      <c r="S269" s="456"/>
      <c r="T269" s="456"/>
      <c r="U269" s="456"/>
      <c r="V269" s="456"/>
      <c r="W269" s="456"/>
      <c r="X269" s="456"/>
      <c r="Y269" s="456"/>
      <c r="Z269" s="456"/>
      <c r="AA269" s="456"/>
      <c r="AB269" s="456"/>
      <c r="AC269" s="456"/>
      <c r="AD269" s="456"/>
      <c r="AE269" s="456"/>
      <c r="AF269" s="456"/>
      <c r="AG269" s="456"/>
      <c r="AH269" s="456"/>
      <c r="AI269" s="456"/>
      <c r="AJ269" s="456"/>
      <c r="AK269" s="456"/>
      <c r="AL269" s="456"/>
      <c r="AM269" s="456"/>
      <c r="AN269" s="456"/>
      <c r="AO269" s="456"/>
      <c r="AP269" s="456"/>
      <c r="AQ269" s="456"/>
      <c r="AR269" s="456"/>
      <c r="AS269" s="456"/>
      <c r="AT269" s="456"/>
      <c r="AU269" s="456"/>
      <c r="AV269" s="424"/>
      <c r="AW269" s="425"/>
      <c r="AX269" s="425"/>
      <c r="AY269" s="425"/>
      <c r="AZ269" s="425"/>
      <c r="BA269" s="425"/>
      <c r="BB269" s="425"/>
      <c r="BC269" s="425"/>
      <c r="BD269" s="425"/>
      <c r="BE269" s="426"/>
    </row>
    <row r="270" spans="2:57" ht="13" customHeight="1" thickBot="1">
      <c r="B270" s="457"/>
      <c r="C270" s="458"/>
      <c r="D270" s="458"/>
      <c r="E270" s="458"/>
      <c r="F270" s="458"/>
      <c r="G270" s="458"/>
      <c r="H270" s="458"/>
      <c r="I270" s="458"/>
      <c r="J270" s="458"/>
      <c r="K270" s="458"/>
      <c r="L270" s="458"/>
      <c r="M270" s="458"/>
      <c r="N270" s="458"/>
      <c r="O270" s="458"/>
      <c r="P270" s="458"/>
      <c r="Q270" s="458"/>
      <c r="R270" s="458"/>
      <c r="S270" s="458"/>
      <c r="T270" s="458"/>
      <c r="U270" s="458"/>
      <c r="V270" s="458"/>
      <c r="W270" s="458"/>
      <c r="X270" s="458"/>
      <c r="Y270" s="458"/>
      <c r="Z270" s="458"/>
      <c r="AA270" s="458"/>
      <c r="AB270" s="458"/>
      <c r="AC270" s="458"/>
      <c r="AD270" s="458"/>
      <c r="AE270" s="458"/>
      <c r="AF270" s="458"/>
      <c r="AG270" s="458"/>
      <c r="AH270" s="458"/>
      <c r="AI270" s="458"/>
      <c r="AJ270" s="458"/>
      <c r="AK270" s="458"/>
      <c r="AL270" s="458"/>
      <c r="AM270" s="458"/>
      <c r="AN270" s="458"/>
      <c r="AO270" s="458"/>
      <c r="AP270" s="458"/>
      <c r="AQ270" s="458"/>
      <c r="AR270" s="458"/>
      <c r="AS270" s="458"/>
      <c r="AT270" s="458"/>
      <c r="AU270" s="458"/>
      <c r="AV270" s="427"/>
      <c r="AW270" s="428"/>
      <c r="AX270" s="428"/>
      <c r="AY270" s="428"/>
      <c r="AZ270" s="428"/>
      <c r="BA270" s="428"/>
      <c r="BB270" s="428"/>
      <c r="BC270" s="428"/>
      <c r="BD270" s="428"/>
      <c r="BE270" s="429"/>
    </row>
    <row r="271" spans="2:57" ht="13" customHeight="1" thickTop="1">
      <c r="B271" s="447" t="s">
        <v>190</v>
      </c>
      <c r="C271" s="448"/>
      <c r="D271" s="448"/>
      <c r="E271" s="448"/>
      <c r="F271" s="448"/>
      <c r="G271" s="448"/>
      <c r="H271" s="448"/>
      <c r="I271" s="448"/>
      <c r="J271" s="448"/>
      <c r="K271" s="448"/>
      <c r="L271" s="448"/>
      <c r="M271" s="448"/>
      <c r="N271" s="448"/>
      <c r="O271" s="448"/>
      <c r="P271" s="448"/>
      <c r="Q271" s="448"/>
      <c r="R271" s="448"/>
      <c r="S271" s="448"/>
      <c r="T271" s="448"/>
      <c r="U271" s="448"/>
      <c r="V271" s="448"/>
      <c r="W271" s="448"/>
      <c r="X271" s="448"/>
      <c r="Y271" s="448"/>
      <c r="Z271" s="448"/>
      <c r="AA271" s="448"/>
      <c r="AB271" s="448"/>
      <c r="AC271" s="448"/>
      <c r="AD271" s="448"/>
      <c r="AE271" s="448"/>
      <c r="AF271" s="448"/>
      <c r="AG271" s="448"/>
      <c r="AH271" s="448"/>
      <c r="AI271" s="448"/>
      <c r="AJ271" s="448"/>
      <c r="AK271" s="448"/>
      <c r="AL271" s="448"/>
      <c r="AM271" s="448"/>
      <c r="AN271" s="448"/>
      <c r="AO271" s="448"/>
      <c r="AP271" s="448"/>
      <c r="AQ271" s="448"/>
      <c r="AR271" s="448"/>
      <c r="AS271" s="448"/>
      <c r="AT271" s="448"/>
      <c r="AU271" s="448"/>
      <c r="AV271" s="453"/>
      <c r="AW271" s="453"/>
      <c r="AX271" s="453"/>
      <c r="AY271" s="453"/>
      <c r="AZ271" s="453"/>
      <c r="BA271" s="453"/>
      <c r="BB271" s="453"/>
      <c r="BC271" s="453"/>
      <c r="BD271" s="453"/>
      <c r="BE271" s="454"/>
    </row>
    <row r="272" spans="2:57" ht="13" customHeight="1">
      <c r="B272" s="449"/>
      <c r="C272" s="450"/>
      <c r="D272" s="450"/>
      <c r="E272" s="450"/>
      <c r="F272" s="450"/>
      <c r="G272" s="450"/>
      <c r="H272" s="450"/>
      <c r="I272" s="450"/>
      <c r="J272" s="450"/>
      <c r="K272" s="450"/>
      <c r="L272" s="450"/>
      <c r="M272" s="450"/>
      <c r="N272" s="450"/>
      <c r="O272" s="450"/>
      <c r="P272" s="450"/>
      <c r="Q272" s="450"/>
      <c r="R272" s="450"/>
      <c r="S272" s="450"/>
      <c r="T272" s="450"/>
      <c r="U272" s="450"/>
      <c r="V272" s="450"/>
      <c r="W272" s="450"/>
      <c r="X272" s="450"/>
      <c r="Y272" s="450"/>
      <c r="Z272" s="450"/>
      <c r="AA272" s="450"/>
      <c r="AB272" s="450"/>
      <c r="AC272" s="450"/>
      <c r="AD272" s="450"/>
      <c r="AE272" s="450"/>
      <c r="AF272" s="450"/>
      <c r="AG272" s="450"/>
      <c r="AH272" s="450"/>
      <c r="AI272" s="450"/>
      <c r="AJ272" s="450"/>
      <c r="AK272" s="450"/>
      <c r="AL272" s="450"/>
      <c r="AM272" s="450"/>
      <c r="AN272" s="450"/>
      <c r="AO272" s="450"/>
      <c r="AP272" s="450"/>
      <c r="AQ272" s="450"/>
      <c r="AR272" s="450"/>
      <c r="AS272" s="450"/>
      <c r="AT272" s="450"/>
      <c r="AU272" s="450"/>
      <c r="AV272" s="420" t="s">
        <v>30</v>
      </c>
      <c r="AW272" s="420"/>
      <c r="AX272" s="421">
        <f>IFERROR(SUM(AX42+AX57+AX72+AX124+AX139+AX160+AX176+AX191+AX206+AX227+AX243+AX258),"")</f>
        <v>0</v>
      </c>
      <c r="AY272" s="421"/>
      <c r="AZ272" s="421"/>
      <c r="BA272" s="421"/>
      <c r="BB272" s="421"/>
      <c r="BC272" s="421"/>
      <c r="BD272" s="422" t="s">
        <v>27</v>
      </c>
      <c r="BE272" s="423"/>
    </row>
    <row r="273" spans="2:57" ht="13" customHeight="1" thickBot="1">
      <c r="B273" s="451"/>
      <c r="C273" s="452"/>
      <c r="D273" s="452"/>
      <c r="E273" s="452"/>
      <c r="F273" s="452"/>
      <c r="G273" s="452"/>
      <c r="H273" s="452"/>
      <c r="I273" s="452"/>
      <c r="J273" s="452"/>
      <c r="K273" s="452"/>
      <c r="L273" s="452"/>
      <c r="M273" s="452"/>
      <c r="N273" s="452"/>
      <c r="O273" s="452"/>
      <c r="P273" s="452"/>
      <c r="Q273" s="452"/>
      <c r="R273" s="452"/>
      <c r="S273" s="452"/>
      <c r="T273" s="452"/>
      <c r="U273" s="452"/>
      <c r="V273" s="452"/>
      <c r="W273" s="452"/>
      <c r="X273" s="452"/>
      <c r="Y273" s="452"/>
      <c r="Z273" s="452"/>
      <c r="AA273" s="452"/>
      <c r="AB273" s="452"/>
      <c r="AC273" s="452"/>
      <c r="AD273" s="452"/>
      <c r="AE273" s="452"/>
      <c r="AF273" s="452"/>
      <c r="AG273" s="452"/>
      <c r="AH273" s="452"/>
      <c r="AI273" s="452"/>
      <c r="AJ273" s="452"/>
      <c r="AK273" s="452"/>
      <c r="AL273" s="452"/>
      <c r="AM273" s="452"/>
      <c r="AN273" s="452"/>
      <c r="AO273" s="452"/>
      <c r="AP273" s="452"/>
      <c r="AQ273" s="452"/>
      <c r="AR273" s="452"/>
      <c r="AS273" s="452"/>
      <c r="AT273" s="452"/>
      <c r="AU273" s="452"/>
      <c r="AV273" s="477"/>
      <c r="AW273" s="477"/>
      <c r="AX273" s="477"/>
      <c r="AY273" s="477"/>
      <c r="AZ273" s="477"/>
      <c r="BA273" s="477"/>
      <c r="BB273" s="477"/>
      <c r="BC273" s="477"/>
      <c r="BD273" s="477"/>
      <c r="BE273" s="478"/>
    </row>
    <row r="274" spans="2:57" ht="13" customHeight="1">
      <c r="B274" s="462" t="s">
        <v>205</v>
      </c>
      <c r="C274" s="463"/>
      <c r="D274" s="463"/>
      <c r="E274" s="463"/>
      <c r="F274" s="463"/>
      <c r="G274" s="463"/>
      <c r="H274" s="463"/>
      <c r="I274" s="463"/>
      <c r="J274" s="463"/>
      <c r="K274" s="463"/>
      <c r="L274" s="463"/>
      <c r="M274" s="463"/>
      <c r="N274" s="463"/>
      <c r="O274" s="463"/>
      <c r="P274" s="463"/>
      <c r="Q274" s="463"/>
      <c r="R274" s="463"/>
      <c r="S274" s="463"/>
      <c r="T274" s="463"/>
      <c r="U274" s="463"/>
      <c r="V274" s="463"/>
      <c r="W274" s="463"/>
      <c r="X274" s="463"/>
      <c r="Y274" s="463"/>
      <c r="Z274" s="463"/>
      <c r="AA274" s="463"/>
      <c r="AB274" s="463"/>
      <c r="AC274" s="463"/>
      <c r="AD274" s="463"/>
      <c r="AE274" s="463"/>
      <c r="AF274" s="463"/>
      <c r="AG274" s="463"/>
      <c r="AH274" s="463"/>
      <c r="AI274" s="463"/>
      <c r="AJ274" s="463"/>
      <c r="AK274" s="463"/>
      <c r="AL274" s="463"/>
      <c r="AM274" s="463"/>
      <c r="AN274" s="463"/>
      <c r="AO274" s="463"/>
      <c r="AP274" s="463"/>
      <c r="AQ274" s="463"/>
      <c r="AR274" s="463"/>
      <c r="AS274" s="463"/>
      <c r="AT274" s="463"/>
      <c r="AU274" s="464"/>
      <c r="AV274" s="471"/>
      <c r="AW274" s="472"/>
      <c r="AX274" s="472"/>
      <c r="AY274" s="472"/>
      <c r="AZ274" s="472"/>
      <c r="BA274" s="472"/>
      <c r="BB274" s="472"/>
      <c r="BC274" s="472"/>
      <c r="BD274" s="472"/>
      <c r="BE274" s="473"/>
    </row>
    <row r="275" spans="2:57" ht="13" customHeight="1">
      <c r="B275" s="465"/>
      <c r="C275" s="466"/>
      <c r="D275" s="466"/>
      <c r="E275" s="466"/>
      <c r="F275" s="466"/>
      <c r="G275" s="466"/>
      <c r="H275" s="466"/>
      <c r="I275" s="466"/>
      <c r="J275" s="466"/>
      <c r="K275" s="466"/>
      <c r="L275" s="466"/>
      <c r="M275" s="466"/>
      <c r="N275" s="466"/>
      <c r="O275" s="466"/>
      <c r="P275" s="466"/>
      <c r="Q275" s="466"/>
      <c r="R275" s="466"/>
      <c r="S275" s="466"/>
      <c r="T275" s="466"/>
      <c r="U275" s="466"/>
      <c r="V275" s="466"/>
      <c r="W275" s="466"/>
      <c r="X275" s="466"/>
      <c r="Y275" s="466"/>
      <c r="Z275" s="466"/>
      <c r="AA275" s="466"/>
      <c r="AB275" s="466"/>
      <c r="AC275" s="466"/>
      <c r="AD275" s="466"/>
      <c r="AE275" s="466"/>
      <c r="AF275" s="466"/>
      <c r="AG275" s="466"/>
      <c r="AH275" s="466"/>
      <c r="AI275" s="466"/>
      <c r="AJ275" s="466"/>
      <c r="AK275" s="466"/>
      <c r="AL275" s="466"/>
      <c r="AM275" s="466"/>
      <c r="AN275" s="466"/>
      <c r="AO275" s="466"/>
      <c r="AP275" s="466"/>
      <c r="AQ275" s="466"/>
      <c r="AR275" s="466"/>
      <c r="AS275" s="466"/>
      <c r="AT275" s="466"/>
      <c r="AU275" s="467"/>
      <c r="AV275" s="460" t="s">
        <v>30</v>
      </c>
      <c r="AW275" s="420"/>
      <c r="AX275" s="421">
        <f>IFERROR((AX264+AX272),"")</f>
        <v>0</v>
      </c>
      <c r="AY275" s="421"/>
      <c r="AZ275" s="421"/>
      <c r="BA275" s="421"/>
      <c r="BB275" s="421"/>
      <c r="BC275" s="421"/>
      <c r="BD275" s="422" t="s">
        <v>27</v>
      </c>
      <c r="BE275" s="461"/>
    </row>
    <row r="276" spans="2:57" ht="13" customHeight="1" thickBot="1">
      <c r="B276" s="468"/>
      <c r="C276" s="469"/>
      <c r="D276" s="469"/>
      <c r="E276" s="469"/>
      <c r="F276" s="469"/>
      <c r="G276" s="469"/>
      <c r="H276" s="469"/>
      <c r="I276" s="469"/>
      <c r="J276" s="469"/>
      <c r="K276" s="469"/>
      <c r="L276" s="469"/>
      <c r="M276" s="469"/>
      <c r="N276" s="469"/>
      <c r="O276" s="469"/>
      <c r="P276" s="469"/>
      <c r="Q276" s="469"/>
      <c r="R276" s="469"/>
      <c r="S276" s="469"/>
      <c r="T276" s="469"/>
      <c r="U276" s="469"/>
      <c r="V276" s="469"/>
      <c r="W276" s="469"/>
      <c r="X276" s="469"/>
      <c r="Y276" s="469"/>
      <c r="Z276" s="469"/>
      <c r="AA276" s="469"/>
      <c r="AB276" s="469"/>
      <c r="AC276" s="469"/>
      <c r="AD276" s="469"/>
      <c r="AE276" s="469"/>
      <c r="AF276" s="469"/>
      <c r="AG276" s="469"/>
      <c r="AH276" s="469"/>
      <c r="AI276" s="469"/>
      <c r="AJ276" s="469"/>
      <c r="AK276" s="469"/>
      <c r="AL276" s="469"/>
      <c r="AM276" s="469"/>
      <c r="AN276" s="469"/>
      <c r="AO276" s="469"/>
      <c r="AP276" s="469"/>
      <c r="AQ276" s="469"/>
      <c r="AR276" s="469"/>
      <c r="AS276" s="469"/>
      <c r="AT276" s="469"/>
      <c r="AU276" s="470"/>
      <c r="AV276" s="474"/>
      <c r="AW276" s="475"/>
      <c r="AX276" s="475"/>
      <c r="AY276" s="475"/>
      <c r="AZ276" s="475"/>
      <c r="BA276" s="475"/>
      <c r="BB276" s="475"/>
      <c r="BC276" s="475"/>
      <c r="BD276" s="475"/>
      <c r="BE276" s="476"/>
    </row>
    <row r="277" spans="2:57" ht="13" customHeight="1"/>
    <row r="278" spans="2:57" ht="13" customHeight="1"/>
    <row r="279" spans="2:57" ht="13" customHeight="1"/>
    <row r="280" spans="2:57" ht="13" customHeight="1"/>
    <row r="281" spans="2:57" ht="13" customHeight="1"/>
    <row r="282" spans="2:57" ht="13" customHeight="1"/>
    <row r="283" spans="2:57" ht="13" customHeight="1"/>
    <row r="284" spans="2:57" ht="13" customHeight="1"/>
    <row r="285" spans="2:57" ht="13" customHeight="1"/>
    <row r="286" spans="2:57" ht="13" customHeight="1"/>
    <row r="287" spans="2:57" ht="13" customHeight="1"/>
    <row r="288" spans="2:57" ht="13" customHeight="1"/>
    <row r="289" ht="13" customHeight="1"/>
    <row r="290" ht="13" customHeight="1"/>
    <row r="291" ht="13" customHeight="1"/>
    <row r="292" ht="13" customHeight="1"/>
    <row r="293" ht="13" customHeight="1"/>
    <row r="294" ht="13" customHeight="1"/>
    <row r="295" ht="13" customHeight="1"/>
    <row r="296" ht="13"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sheetData>
  <sheetProtection sheet="1" formatCells="0" formatColumns="0" formatRows="0" selectLockedCells="1"/>
  <mergeCells count="1326">
    <mergeCell ref="AO118:AU118"/>
    <mergeCell ref="AO119:AU119"/>
    <mergeCell ref="AO120:AU120"/>
    <mergeCell ref="AO121:AU121"/>
    <mergeCell ref="AJ109:AN109"/>
    <mergeCell ref="AJ110:AN110"/>
    <mergeCell ref="AJ111:AN111"/>
    <mergeCell ref="AJ112:AN112"/>
    <mergeCell ref="AJ113:AN113"/>
    <mergeCell ref="F118:X118"/>
    <mergeCell ref="F119:X119"/>
    <mergeCell ref="F120:X120"/>
    <mergeCell ref="F121:X121"/>
    <mergeCell ref="Y118:AD118"/>
    <mergeCell ref="Y119:AD119"/>
    <mergeCell ref="Y120:AD120"/>
    <mergeCell ref="Y121:AD121"/>
    <mergeCell ref="AE118:AI118"/>
    <mergeCell ref="AE119:AI119"/>
    <mergeCell ref="AE120:AI120"/>
    <mergeCell ref="AE121:AI121"/>
    <mergeCell ref="AJ118:AN118"/>
    <mergeCell ref="AJ119:AN119"/>
    <mergeCell ref="AJ120:AN120"/>
    <mergeCell ref="AJ121:AN121"/>
    <mergeCell ref="F109:X109"/>
    <mergeCell ref="F110:X110"/>
    <mergeCell ref="F111:X111"/>
    <mergeCell ref="F112:X112"/>
    <mergeCell ref="F113:X113"/>
    <mergeCell ref="AE109:AI109"/>
    <mergeCell ref="AE110:AI110"/>
    <mergeCell ref="AJ97:AN97"/>
    <mergeCell ref="AJ98:AN98"/>
    <mergeCell ref="AJ99:AN99"/>
    <mergeCell ref="AJ100:AN100"/>
    <mergeCell ref="AJ101:AN101"/>
    <mergeCell ref="AJ102:AN102"/>
    <mergeCell ref="AJ103:AN103"/>
    <mergeCell ref="AJ104:AN104"/>
    <mergeCell ref="AJ105:AN105"/>
    <mergeCell ref="AJ106:AN106"/>
    <mergeCell ref="AJ107:AN107"/>
    <mergeCell ref="AJ108:AN108"/>
    <mergeCell ref="AE92:AI92"/>
    <mergeCell ref="AE93:AI93"/>
    <mergeCell ref="AE94:AI94"/>
    <mergeCell ref="AE95:AI95"/>
    <mergeCell ref="AE96:AI96"/>
    <mergeCell ref="AE97:AI97"/>
    <mergeCell ref="AE98:AI98"/>
    <mergeCell ref="AO87:AU87"/>
    <mergeCell ref="AO88:AU88"/>
    <mergeCell ref="AO89:AU89"/>
    <mergeCell ref="AO90:AU90"/>
    <mergeCell ref="AO91:AU91"/>
    <mergeCell ref="AO92:AU92"/>
    <mergeCell ref="AO93:AU93"/>
    <mergeCell ref="AE99:AI99"/>
    <mergeCell ref="AE100:AI100"/>
    <mergeCell ref="AE101:AI101"/>
    <mergeCell ref="AE102:AI102"/>
    <mergeCell ref="AE103:AI103"/>
    <mergeCell ref="AE104:AI104"/>
    <mergeCell ref="AE105:AI105"/>
    <mergeCell ref="AE106:AI106"/>
    <mergeCell ref="AE107:AI107"/>
    <mergeCell ref="AE108:AI108"/>
    <mergeCell ref="AO104:AU104"/>
    <mergeCell ref="AO105:AU105"/>
    <mergeCell ref="AO106:AU106"/>
    <mergeCell ref="AO107:AU107"/>
    <mergeCell ref="AO108:AU108"/>
    <mergeCell ref="AJ87:AN87"/>
    <mergeCell ref="AJ88:AN88"/>
    <mergeCell ref="AJ89:AN89"/>
    <mergeCell ref="AJ90:AN90"/>
    <mergeCell ref="AJ91:AN91"/>
    <mergeCell ref="AJ92:AN92"/>
    <mergeCell ref="AJ93:AN93"/>
    <mergeCell ref="AJ94:AN94"/>
    <mergeCell ref="AJ95:AN95"/>
    <mergeCell ref="AJ96:AN96"/>
    <mergeCell ref="Y92:AD92"/>
    <mergeCell ref="Y93:AD93"/>
    <mergeCell ref="Y94:AD94"/>
    <mergeCell ref="Y95:AD95"/>
    <mergeCell ref="Y96:AD96"/>
    <mergeCell ref="Y97:AD97"/>
    <mergeCell ref="Y98:AD98"/>
    <mergeCell ref="Y99:AD99"/>
    <mergeCell ref="Y100:AD100"/>
    <mergeCell ref="Y101:AD101"/>
    <mergeCell ref="Y102:AD102"/>
    <mergeCell ref="Y103:AD103"/>
    <mergeCell ref="AE87:AI87"/>
    <mergeCell ref="AE88:AI88"/>
    <mergeCell ref="AE89:AI89"/>
    <mergeCell ref="AE90:AI90"/>
    <mergeCell ref="AE91:AI91"/>
    <mergeCell ref="Y104:AD104"/>
    <mergeCell ref="Y105:AD105"/>
    <mergeCell ref="Y106:AD106"/>
    <mergeCell ref="Y107:AD107"/>
    <mergeCell ref="Y108:AD108"/>
    <mergeCell ref="Y109:AD109"/>
    <mergeCell ref="Y110:AD110"/>
    <mergeCell ref="Y111:AD111"/>
    <mergeCell ref="Y112:AD112"/>
    <mergeCell ref="Y113:AD113"/>
    <mergeCell ref="F104:X104"/>
    <mergeCell ref="F105:X105"/>
    <mergeCell ref="F106:X106"/>
    <mergeCell ref="F107:X107"/>
    <mergeCell ref="F108:X108"/>
    <mergeCell ref="AO111:AU111"/>
    <mergeCell ref="AO112:AU112"/>
    <mergeCell ref="AO113:AU113"/>
    <mergeCell ref="AO109:AU109"/>
    <mergeCell ref="AO110:AU110"/>
    <mergeCell ref="AE111:AI111"/>
    <mergeCell ref="AE112:AI112"/>
    <mergeCell ref="AE113:AI113"/>
    <mergeCell ref="AO94:AU94"/>
    <mergeCell ref="AO95:AU95"/>
    <mergeCell ref="AO96:AU96"/>
    <mergeCell ref="AO97:AU97"/>
    <mergeCell ref="AO98:AU98"/>
    <mergeCell ref="AO99:AU99"/>
    <mergeCell ref="AO100:AU100"/>
    <mergeCell ref="AO101:AU101"/>
    <mergeCell ref="AO102:AU102"/>
    <mergeCell ref="AO103:AU103"/>
    <mergeCell ref="F87:X87"/>
    <mergeCell ref="F88:X88"/>
    <mergeCell ref="F89:X89"/>
    <mergeCell ref="F90:X90"/>
    <mergeCell ref="F91:X91"/>
    <mergeCell ref="F92:X92"/>
    <mergeCell ref="F93:X93"/>
    <mergeCell ref="F94:X94"/>
    <mergeCell ref="F95:X95"/>
    <mergeCell ref="F96:X96"/>
    <mergeCell ref="F97:X97"/>
    <mergeCell ref="F98:X98"/>
    <mergeCell ref="F99:X99"/>
    <mergeCell ref="F100:X100"/>
    <mergeCell ref="F101:X101"/>
    <mergeCell ref="F102:X102"/>
    <mergeCell ref="F103:X103"/>
    <mergeCell ref="Y87:AD87"/>
    <mergeCell ref="Y88:AD88"/>
    <mergeCell ref="Y89:AD89"/>
    <mergeCell ref="Y90:AD90"/>
    <mergeCell ref="Y91:AD91"/>
    <mergeCell ref="AN8:BE9"/>
    <mergeCell ref="B25:BE25"/>
    <mergeCell ref="B47:C61"/>
    <mergeCell ref="B263:AU265"/>
    <mergeCell ref="AV264:AW264"/>
    <mergeCell ref="AX264:BC264"/>
    <mergeCell ref="BD264:BE264"/>
    <mergeCell ref="AV263:BE263"/>
    <mergeCell ref="AV265:BE265"/>
    <mergeCell ref="B79:C82"/>
    <mergeCell ref="AJ205:AN205"/>
    <mergeCell ref="AJ188:AN188"/>
    <mergeCell ref="AJ186:AN186"/>
    <mergeCell ref="AJ183:AN183"/>
    <mergeCell ref="AJ182:AN182"/>
    <mergeCell ref="AJ181:AN181"/>
    <mergeCell ref="D209:AU210"/>
    <mergeCell ref="AV209:BE210"/>
    <mergeCell ref="F207:X207"/>
    <mergeCell ref="F208:X208"/>
    <mergeCell ref="Y207:AD207"/>
    <mergeCell ref="Y208:AD208"/>
    <mergeCell ref="AE207:AI207"/>
    <mergeCell ref="AE208:AI208"/>
    <mergeCell ref="AJ207:AN207"/>
    <mergeCell ref="AJ208:AN208"/>
    <mergeCell ref="AO207:AU207"/>
    <mergeCell ref="AO208:AU208"/>
    <mergeCell ref="B196:C210"/>
    <mergeCell ref="D146:E149"/>
    <mergeCell ref="D150:E156"/>
    <mergeCell ref="D157:E162"/>
    <mergeCell ref="D173:E178"/>
    <mergeCell ref="D179:AU180"/>
    <mergeCell ref="AV179:BE180"/>
    <mergeCell ref="B165:C180"/>
    <mergeCell ref="D181:E187"/>
    <mergeCell ref="D188:E193"/>
    <mergeCell ref="D194:AU195"/>
    <mergeCell ref="B181:C195"/>
    <mergeCell ref="D196:E202"/>
    <mergeCell ref="D203:E208"/>
    <mergeCell ref="AV200:BE200"/>
    <mergeCell ref="AV194:BE195"/>
    <mergeCell ref="AO171:AU171"/>
    <mergeCell ref="F171:X171"/>
    <mergeCell ref="Y171:AD171"/>
    <mergeCell ref="AE171:AI171"/>
    <mergeCell ref="AJ171:AN171"/>
    <mergeCell ref="AE201:AI201"/>
    <mergeCell ref="AE202:AI202"/>
    <mergeCell ref="AE203:AI203"/>
    <mergeCell ref="AE204:AI204"/>
    <mergeCell ref="AE205:AI205"/>
    <mergeCell ref="AE206:AI206"/>
    <mergeCell ref="AJ201:AN201"/>
    <mergeCell ref="AJ202:AN202"/>
    <mergeCell ref="AJ203:AN203"/>
    <mergeCell ref="AJ204:AN204"/>
    <mergeCell ref="AO206:AU206"/>
    <mergeCell ref="F201:X201"/>
    <mergeCell ref="F202:X202"/>
    <mergeCell ref="F203:X203"/>
    <mergeCell ref="F204:X204"/>
    <mergeCell ref="F205:X205"/>
    <mergeCell ref="F206:X206"/>
    <mergeCell ref="Y201:AD201"/>
    <mergeCell ref="Y202:AD202"/>
    <mergeCell ref="Y203:AD203"/>
    <mergeCell ref="Y204:AD204"/>
    <mergeCell ref="Y205:AD205"/>
    <mergeCell ref="Y206:AD206"/>
    <mergeCell ref="Y193:AD193"/>
    <mergeCell ref="F185:X185"/>
    <mergeCell ref="Y185:AD185"/>
    <mergeCell ref="F166:X166"/>
    <mergeCell ref="Y166:AD166"/>
    <mergeCell ref="F183:X183"/>
    <mergeCell ref="Y183:AD183"/>
    <mergeCell ref="Y192:AD192"/>
    <mergeCell ref="F169:X169"/>
    <mergeCell ref="Y169:AD169"/>
    <mergeCell ref="Y177:AD177"/>
    <mergeCell ref="F177:X177"/>
    <mergeCell ref="F188:X188"/>
    <mergeCell ref="Y188:AD188"/>
    <mergeCell ref="Y170:AD170"/>
    <mergeCell ref="F167:X167"/>
    <mergeCell ref="F178:X178"/>
    <mergeCell ref="Y178:AD178"/>
    <mergeCell ref="Y181:AD181"/>
    <mergeCell ref="AJ191:AN191"/>
    <mergeCell ref="AO167:AU167"/>
    <mergeCell ref="AO188:AU188"/>
    <mergeCell ref="AV188:BE188"/>
    <mergeCell ref="AV190:BE190"/>
    <mergeCell ref="AV189:BE189"/>
    <mergeCell ref="AO183:AU183"/>
    <mergeCell ref="AO181:AU181"/>
    <mergeCell ref="AO190:AU190"/>
    <mergeCell ref="AV184:BE184"/>
    <mergeCell ref="AV183:AW183"/>
    <mergeCell ref="AX183:BC183"/>
    <mergeCell ref="BD183:BE183"/>
    <mergeCell ref="AO201:AU201"/>
    <mergeCell ref="AO202:AU202"/>
    <mergeCell ref="AO203:AU203"/>
    <mergeCell ref="AO204:AU204"/>
    <mergeCell ref="AJ190:AN190"/>
    <mergeCell ref="AO192:AU192"/>
    <mergeCell ref="AV167:BE167"/>
    <mergeCell ref="AV199:BE199"/>
    <mergeCell ref="BD168:BE168"/>
    <mergeCell ref="AO174:AU174"/>
    <mergeCell ref="AV174:BE174"/>
    <mergeCell ref="AO182:AU182"/>
    <mergeCell ref="AV182:BE182"/>
    <mergeCell ref="AO172:AU172"/>
    <mergeCell ref="AO205:AU205"/>
    <mergeCell ref="F191:X191"/>
    <mergeCell ref="Y191:AD191"/>
    <mergeCell ref="AE187:AI187"/>
    <mergeCell ref="AJ187:AN187"/>
    <mergeCell ref="AO187:AU187"/>
    <mergeCell ref="AV185:BE185"/>
    <mergeCell ref="F186:X186"/>
    <mergeCell ref="Y186:AD186"/>
    <mergeCell ref="AE186:AI186"/>
    <mergeCell ref="AV205:BE205"/>
    <mergeCell ref="AV208:BE208"/>
    <mergeCell ref="F192:X192"/>
    <mergeCell ref="F200:X200"/>
    <mergeCell ref="Y200:AD200"/>
    <mergeCell ref="AE200:AI200"/>
    <mergeCell ref="AJ200:AN200"/>
    <mergeCell ref="AO200:AU200"/>
    <mergeCell ref="F193:X193"/>
    <mergeCell ref="AE193:AI193"/>
    <mergeCell ref="AJ193:AN193"/>
    <mergeCell ref="AO193:AU193"/>
    <mergeCell ref="F197:X197"/>
    <mergeCell ref="Y197:AD197"/>
    <mergeCell ref="AE197:AI197"/>
    <mergeCell ref="AJ197:AN197"/>
    <mergeCell ref="AO197:AU197"/>
    <mergeCell ref="F199:X199"/>
    <mergeCell ref="Y199:AD199"/>
    <mergeCell ref="AE199:AI199"/>
    <mergeCell ref="AO191:AU191"/>
    <mergeCell ref="AO186:AU186"/>
    <mergeCell ref="AJ206:AN206"/>
    <mergeCell ref="AJ199:AN199"/>
    <mergeCell ref="AO199:AU199"/>
    <mergeCell ref="AV197:BE197"/>
    <mergeCell ref="F198:X198"/>
    <mergeCell ref="Y198:AD198"/>
    <mergeCell ref="AE198:AI198"/>
    <mergeCell ref="AJ198:AN198"/>
    <mergeCell ref="AO198:AU198"/>
    <mergeCell ref="AV196:BE196"/>
    <mergeCell ref="AV193:BE193"/>
    <mergeCell ref="AE185:AI185"/>
    <mergeCell ref="AJ185:AN185"/>
    <mergeCell ref="AO185:AU185"/>
    <mergeCell ref="F187:X187"/>
    <mergeCell ref="Y187:AD187"/>
    <mergeCell ref="Y184:AD184"/>
    <mergeCell ref="AE184:AI184"/>
    <mergeCell ref="F184:X184"/>
    <mergeCell ref="F196:X196"/>
    <mergeCell ref="Y196:AD196"/>
    <mergeCell ref="AE196:AI196"/>
    <mergeCell ref="AJ196:AN196"/>
    <mergeCell ref="AO196:AU196"/>
    <mergeCell ref="F189:X189"/>
    <mergeCell ref="Y189:AD189"/>
    <mergeCell ref="AE189:AI189"/>
    <mergeCell ref="AJ189:AN189"/>
    <mergeCell ref="AO189:AU189"/>
    <mergeCell ref="F190:X190"/>
    <mergeCell ref="Y190:AD190"/>
    <mergeCell ref="AE190:AI190"/>
    <mergeCell ref="AE192:AI192"/>
    <mergeCell ref="AJ192:AN192"/>
    <mergeCell ref="F182:X182"/>
    <mergeCell ref="Y182:AD182"/>
    <mergeCell ref="AE182:AI182"/>
    <mergeCell ref="AV162:BE162"/>
    <mergeCell ref="F165:X165"/>
    <mergeCell ref="Y165:AD165"/>
    <mergeCell ref="AE165:AI165"/>
    <mergeCell ref="AE166:AI166"/>
    <mergeCell ref="AJ166:AN166"/>
    <mergeCell ref="Y168:AD168"/>
    <mergeCell ref="AE168:AI168"/>
    <mergeCell ref="AJ168:AN168"/>
    <mergeCell ref="F172:X172"/>
    <mergeCell ref="Y172:AD172"/>
    <mergeCell ref="AV175:BE175"/>
    <mergeCell ref="F176:X176"/>
    <mergeCell ref="Y176:AD176"/>
    <mergeCell ref="AE176:AI176"/>
    <mergeCell ref="AJ176:AN176"/>
    <mergeCell ref="AO176:AU176"/>
    <mergeCell ref="F175:X175"/>
    <mergeCell ref="Y175:AD175"/>
    <mergeCell ref="AE175:AI175"/>
    <mergeCell ref="AJ175:AN175"/>
    <mergeCell ref="AO175:AU175"/>
    <mergeCell ref="F174:X174"/>
    <mergeCell ref="Y174:AD174"/>
    <mergeCell ref="AO170:AU170"/>
    <mergeCell ref="AV170:BE170"/>
    <mergeCell ref="AE191:AI191"/>
    <mergeCell ref="AE188:AI188"/>
    <mergeCell ref="AE154:AI154"/>
    <mergeCell ref="F157:X157"/>
    <mergeCell ref="Y157:AD157"/>
    <mergeCell ref="F155:X155"/>
    <mergeCell ref="Y155:AD155"/>
    <mergeCell ref="AE155:AI155"/>
    <mergeCell ref="AE183:AI183"/>
    <mergeCell ref="F173:X173"/>
    <mergeCell ref="Y173:AD173"/>
    <mergeCell ref="AE173:AI173"/>
    <mergeCell ref="AJ173:AN173"/>
    <mergeCell ref="AO173:AU173"/>
    <mergeCell ref="AV173:BE173"/>
    <mergeCell ref="AE170:AI170"/>
    <mergeCell ref="AJ170:AN170"/>
    <mergeCell ref="AV168:AW168"/>
    <mergeCell ref="AX168:BC168"/>
    <mergeCell ref="AJ184:AN184"/>
    <mergeCell ref="AO184:AU184"/>
    <mergeCell ref="AO166:AU166"/>
    <mergeCell ref="AV166:BE166"/>
    <mergeCell ref="AJ167:AN167"/>
    <mergeCell ref="AV165:BE165"/>
    <mergeCell ref="F168:X168"/>
    <mergeCell ref="F161:X161"/>
    <mergeCell ref="Y161:AD161"/>
    <mergeCell ref="F181:X181"/>
    <mergeCell ref="F159:X159"/>
    <mergeCell ref="Y159:AD159"/>
    <mergeCell ref="AO168:AU168"/>
    <mergeCell ref="F170:X170"/>
    <mergeCell ref="AE177:AI177"/>
    <mergeCell ref="AJ177:AN177"/>
    <mergeCell ref="AO177:AU177"/>
    <mergeCell ref="AE178:AI178"/>
    <mergeCell ref="AJ178:AN178"/>
    <mergeCell ref="AO178:AU178"/>
    <mergeCell ref="AV181:BE181"/>
    <mergeCell ref="AV178:BE178"/>
    <mergeCell ref="AE151:AI151"/>
    <mergeCell ref="AJ151:AN151"/>
    <mergeCell ref="AO151:AU151"/>
    <mergeCell ref="AV161:BE161"/>
    <mergeCell ref="AX160:BC160"/>
    <mergeCell ref="BD160:BE160"/>
    <mergeCell ref="AE174:AI174"/>
    <mergeCell ref="AV158:BE158"/>
    <mergeCell ref="AE159:AI159"/>
    <mergeCell ref="AJ159:AN159"/>
    <mergeCell ref="AO159:AU159"/>
    <mergeCell ref="AV159:BE159"/>
    <mergeCell ref="AE169:AI169"/>
    <mergeCell ref="AJ169:AN169"/>
    <mergeCell ref="AO169:AU169"/>
    <mergeCell ref="AV169:BE169"/>
    <mergeCell ref="AV163:BE164"/>
    <mergeCell ref="AE181:AI181"/>
    <mergeCell ref="AJ174:AN174"/>
    <mergeCell ref="AE172:AI172"/>
    <mergeCell ref="AJ172:AN172"/>
    <mergeCell ref="AJ165:AN165"/>
    <mergeCell ref="AO165:AU165"/>
    <mergeCell ref="AV171:BE172"/>
    <mergeCell ref="B150:C164"/>
    <mergeCell ref="D165:E172"/>
    <mergeCell ref="AO161:AU161"/>
    <mergeCell ref="F147:X149"/>
    <mergeCell ref="Y147:AD149"/>
    <mergeCell ref="AE147:AI149"/>
    <mergeCell ref="D163:AU164"/>
    <mergeCell ref="F153:X153"/>
    <mergeCell ref="Y153:AD153"/>
    <mergeCell ref="F156:X156"/>
    <mergeCell ref="Y156:AD156"/>
    <mergeCell ref="AE156:AI156"/>
    <mergeCell ref="AJ156:AN156"/>
    <mergeCell ref="Y154:AD154"/>
    <mergeCell ref="F150:X150"/>
    <mergeCell ref="Y150:AD150"/>
    <mergeCell ref="B146:C149"/>
    <mergeCell ref="F146:AU146"/>
    <mergeCell ref="F158:X158"/>
    <mergeCell ref="Y158:AD158"/>
    <mergeCell ref="Y167:AD167"/>
    <mergeCell ref="AE167:AI167"/>
    <mergeCell ref="AE153:AI153"/>
    <mergeCell ref="AJ153:AN153"/>
    <mergeCell ref="AO153:AU153"/>
    <mergeCell ref="AE158:AI158"/>
    <mergeCell ref="AJ158:AN158"/>
    <mergeCell ref="AO158:AU158"/>
    <mergeCell ref="F162:X162"/>
    <mergeCell ref="Y162:AD162"/>
    <mergeCell ref="AE162:AI162"/>
    <mergeCell ref="AJ162:AN162"/>
    <mergeCell ref="F154:X154"/>
    <mergeCell ref="AV146:BE149"/>
    <mergeCell ref="Y141:AD141"/>
    <mergeCell ref="AO162:AU162"/>
    <mergeCell ref="AE161:AI161"/>
    <mergeCell ref="AJ161:AN161"/>
    <mergeCell ref="F152:X152"/>
    <mergeCell ref="Y152:AD152"/>
    <mergeCell ref="AE152:AI152"/>
    <mergeCell ref="AJ152:AN152"/>
    <mergeCell ref="AO160:AU160"/>
    <mergeCell ref="AV160:AW160"/>
    <mergeCell ref="AJ147:AN149"/>
    <mergeCell ref="AO147:AU149"/>
    <mergeCell ref="AJ154:AN154"/>
    <mergeCell ref="AO157:AU157"/>
    <mergeCell ref="AJ155:AN155"/>
    <mergeCell ref="AO152:AU152"/>
    <mergeCell ref="F151:X151"/>
    <mergeCell ref="AO154:AU154"/>
    <mergeCell ref="AE141:AI141"/>
    <mergeCell ref="AJ141:AN141"/>
    <mergeCell ref="Y151:AD151"/>
    <mergeCell ref="AV155:BE156"/>
    <mergeCell ref="AV154:BE154"/>
    <mergeCell ref="AV157:BE157"/>
    <mergeCell ref="AO155:AU155"/>
    <mergeCell ref="AE135:AI135"/>
    <mergeCell ref="AE133:AI133"/>
    <mergeCell ref="AJ133:AN133"/>
    <mergeCell ref="F160:X160"/>
    <mergeCell ref="Y160:AD160"/>
    <mergeCell ref="AE160:AI160"/>
    <mergeCell ref="AJ160:AN160"/>
    <mergeCell ref="AJ135:AN135"/>
    <mergeCell ref="AO135:AU135"/>
    <mergeCell ref="F133:X133"/>
    <mergeCell ref="Y133:AD133"/>
    <mergeCell ref="D142:AU143"/>
    <mergeCell ref="AV150:BE150"/>
    <mergeCell ref="F141:X141"/>
    <mergeCell ref="F140:X140"/>
    <mergeCell ref="Y140:AD140"/>
    <mergeCell ref="AE140:AI140"/>
    <mergeCell ref="AV151:BE151"/>
    <mergeCell ref="AV138:BE138"/>
    <mergeCell ref="F139:X139"/>
    <mergeCell ref="Y139:AD139"/>
    <mergeCell ref="AJ140:AN140"/>
    <mergeCell ref="AO140:AU140"/>
    <mergeCell ref="AE150:AI150"/>
    <mergeCell ref="AJ150:AN150"/>
    <mergeCell ref="AO150:AU150"/>
    <mergeCell ref="AO156:AU156"/>
    <mergeCell ref="AE157:AI157"/>
    <mergeCell ref="AJ157:AN157"/>
    <mergeCell ref="AE134:AI134"/>
    <mergeCell ref="AJ139:AN139"/>
    <mergeCell ref="AO139:AU139"/>
    <mergeCell ref="AE139:AI139"/>
    <mergeCell ref="AO141:AU141"/>
    <mergeCell ref="AV141:BE141"/>
    <mergeCell ref="F138:X138"/>
    <mergeCell ref="Y138:AD138"/>
    <mergeCell ref="AE138:AI138"/>
    <mergeCell ref="AJ138:AN138"/>
    <mergeCell ref="F136:X136"/>
    <mergeCell ref="Y136:AD136"/>
    <mergeCell ref="AE136:AI136"/>
    <mergeCell ref="AO138:AU138"/>
    <mergeCell ref="F135:X135"/>
    <mergeCell ref="AJ132:AN132"/>
    <mergeCell ref="AO132:AU132"/>
    <mergeCell ref="AV132:BE132"/>
    <mergeCell ref="AO133:AU133"/>
    <mergeCell ref="AV133:BE133"/>
    <mergeCell ref="F134:X134"/>
    <mergeCell ref="F137:X137"/>
    <mergeCell ref="Y137:AD137"/>
    <mergeCell ref="AE137:AI137"/>
    <mergeCell ref="AJ137:AN137"/>
    <mergeCell ref="AJ136:AN136"/>
    <mergeCell ref="AO136:AU136"/>
    <mergeCell ref="AV136:BE136"/>
    <mergeCell ref="Y134:AD134"/>
    <mergeCell ref="AJ134:AN134"/>
    <mergeCell ref="AO134:AU134"/>
    <mergeCell ref="Y135:AD135"/>
    <mergeCell ref="F132:X132"/>
    <mergeCell ref="Y132:AD132"/>
    <mergeCell ref="AE132:AI132"/>
    <mergeCell ref="AO122:AU122"/>
    <mergeCell ref="AE126:AI126"/>
    <mergeCell ref="F123:X123"/>
    <mergeCell ref="Y123:AD123"/>
    <mergeCell ref="AE123:AI123"/>
    <mergeCell ref="AJ123:AN123"/>
    <mergeCell ref="AO123:AU123"/>
    <mergeCell ref="AV122:BE122"/>
    <mergeCell ref="AO126:AU126"/>
    <mergeCell ref="AV90:BE90"/>
    <mergeCell ref="F131:X131"/>
    <mergeCell ref="Y131:AD131"/>
    <mergeCell ref="F130:X130"/>
    <mergeCell ref="Y130:AD130"/>
    <mergeCell ref="AE130:AI130"/>
    <mergeCell ref="AJ130:AN130"/>
    <mergeCell ref="AO130:AU130"/>
    <mergeCell ref="AV117:BE117"/>
    <mergeCell ref="AJ117:AN117"/>
    <mergeCell ref="AO117:AU117"/>
    <mergeCell ref="Y115:AD115"/>
    <mergeCell ref="Y126:AD126"/>
    <mergeCell ref="Y114:AD114"/>
    <mergeCell ref="AE114:AI114"/>
    <mergeCell ref="AV121:BE121"/>
    <mergeCell ref="AV99:BE99"/>
    <mergeCell ref="AV100:BE100"/>
    <mergeCell ref="AV101:BE101"/>
    <mergeCell ref="AV102:BE102"/>
    <mergeCell ref="AV103:BE103"/>
    <mergeCell ref="AV104:BE104"/>
    <mergeCell ref="AV105:BE105"/>
    <mergeCell ref="AV89:BE89"/>
    <mergeCell ref="AJ115:AN115"/>
    <mergeCell ref="F86:X86"/>
    <mergeCell ref="Y86:AD86"/>
    <mergeCell ref="AE86:AI86"/>
    <mergeCell ref="AJ86:AN86"/>
    <mergeCell ref="F115:X115"/>
    <mergeCell ref="AO116:AU116"/>
    <mergeCell ref="F117:X117"/>
    <mergeCell ref="Y117:AD117"/>
    <mergeCell ref="AE117:AI117"/>
    <mergeCell ref="AJ126:AN126"/>
    <mergeCell ref="Y125:AD125"/>
    <mergeCell ref="AE125:AI125"/>
    <mergeCell ref="AJ125:AN125"/>
    <mergeCell ref="AO125:AU125"/>
    <mergeCell ref="AV123:BE123"/>
    <mergeCell ref="F124:X124"/>
    <mergeCell ref="AV125:BE125"/>
    <mergeCell ref="F125:X125"/>
    <mergeCell ref="F126:X126"/>
    <mergeCell ref="Y124:AD124"/>
    <mergeCell ref="AV118:BE118"/>
    <mergeCell ref="AV119:BE119"/>
    <mergeCell ref="AV120:BE120"/>
    <mergeCell ref="AV91:BE91"/>
    <mergeCell ref="AV95:BE95"/>
    <mergeCell ref="AV96:BE96"/>
    <mergeCell ref="AV97:BE97"/>
    <mergeCell ref="AV98:BE98"/>
    <mergeCell ref="AE122:AI122"/>
    <mergeCell ref="AJ122:AN122"/>
    <mergeCell ref="F80:X82"/>
    <mergeCell ref="Y80:AD82"/>
    <mergeCell ref="AE80:AI82"/>
    <mergeCell ref="AV83:BE83"/>
    <mergeCell ref="AO86:AU86"/>
    <mergeCell ref="AV86:BE86"/>
    <mergeCell ref="F114:X114"/>
    <mergeCell ref="F129:X129"/>
    <mergeCell ref="Y129:AD129"/>
    <mergeCell ref="F85:X85"/>
    <mergeCell ref="Y85:AD85"/>
    <mergeCell ref="AE85:AI85"/>
    <mergeCell ref="AJ85:AN85"/>
    <mergeCell ref="AO85:AU85"/>
    <mergeCell ref="F84:X84"/>
    <mergeCell ref="Y84:AD84"/>
    <mergeCell ref="AE84:AI84"/>
    <mergeCell ref="AJ84:AN84"/>
    <mergeCell ref="AO84:AU84"/>
    <mergeCell ref="AV84:BE84"/>
    <mergeCell ref="AO115:AU115"/>
    <mergeCell ref="F122:X122"/>
    <mergeCell ref="Y122:AD122"/>
    <mergeCell ref="F116:X116"/>
    <mergeCell ref="Y116:AD116"/>
    <mergeCell ref="AE116:AI116"/>
    <mergeCell ref="AJ116:AN116"/>
    <mergeCell ref="AV92:BE92"/>
    <mergeCell ref="AV93:BE93"/>
    <mergeCell ref="AV94:BE94"/>
    <mergeCell ref="AV87:BE87"/>
    <mergeCell ref="AV88:BE88"/>
    <mergeCell ref="F69:X69"/>
    <mergeCell ref="Y69:AD69"/>
    <mergeCell ref="AE69:AI69"/>
    <mergeCell ref="F73:X73"/>
    <mergeCell ref="Y73:AD73"/>
    <mergeCell ref="AE73:AI73"/>
    <mergeCell ref="AJ73:AN73"/>
    <mergeCell ref="AO73:AU73"/>
    <mergeCell ref="AE72:AI72"/>
    <mergeCell ref="AJ72:AN72"/>
    <mergeCell ref="AO72:AU72"/>
    <mergeCell ref="F68:X68"/>
    <mergeCell ref="AO137:AU137"/>
    <mergeCell ref="AV137:BE137"/>
    <mergeCell ref="AE124:AI124"/>
    <mergeCell ref="AJ124:AN124"/>
    <mergeCell ref="AO124:AU124"/>
    <mergeCell ref="AE129:AI129"/>
    <mergeCell ref="AJ129:AN129"/>
    <mergeCell ref="AO129:AU129"/>
    <mergeCell ref="AV129:BE129"/>
    <mergeCell ref="AV134:BE135"/>
    <mergeCell ref="F74:X74"/>
    <mergeCell ref="Y74:AD74"/>
    <mergeCell ref="AE74:AI74"/>
    <mergeCell ref="AJ74:AN74"/>
    <mergeCell ref="AO74:AU74"/>
    <mergeCell ref="AV74:BE74"/>
    <mergeCell ref="F72:X72"/>
    <mergeCell ref="Y72:AD72"/>
    <mergeCell ref="AJ80:AN82"/>
    <mergeCell ref="AO80:AU82"/>
    <mergeCell ref="F57:X57"/>
    <mergeCell ref="Y57:AD57"/>
    <mergeCell ref="AO65:AU65"/>
    <mergeCell ref="AE65:AI65"/>
    <mergeCell ref="AJ65:AN65"/>
    <mergeCell ref="F66:X66"/>
    <mergeCell ref="Y66:AD66"/>
    <mergeCell ref="AE66:AI66"/>
    <mergeCell ref="AJ66:AN66"/>
    <mergeCell ref="F65:X65"/>
    <mergeCell ref="Y65:AD65"/>
    <mergeCell ref="F64:X64"/>
    <mergeCell ref="F56:X56"/>
    <mergeCell ref="Y56:AD56"/>
    <mergeCell ref="AE56:AI56"/>
    <mergeCell ref="AJ56:AN56"/>
    <mergeCell ref="AO56:AU56"/>
    <mergeCell ref="AJ62:AN62"/>
    <mergeCell ref="AO62:AU62"/>
    <mergeCell ref="F63:X63"/>
    <mergeCell ref="F59:X59"/>
    <mergeCell ref="F62:X62"/>
    <mergeCell ref="F58:X58"/>
    <mergeCell ref="Y58:AD58"/>
    <mergeCell ref="AE58:AI58"/>
    <mergeCell ref="AJ58:AN58"/>
    <mergeCell ref="AO58:AU58"/>
    <mergeCell ref="D60:AU61"/>
    <mergeCell ref="AE57:AI57"/>
    <mergeCell ref="AV31:BE31"/>
    <mergeCell ref="AV30:BE30"/>
    <mergeCell ref="AV32:BE32"/>
    <mergeCell ref="Y30:AD30"/>
    <mergeCell ref="Y32:AD32"/>
    <mergeCell ref="Y34:AD34"/>
    <mergeCell ref="AE30:AI30"/>
    <mergeCell ref="Y68:AD68"/>
    <mergeCell ref="AE68:AI68"/>
    <mergeCell ref="AJ68:AN68"/>
    <mergeCell ref="AO68:AU68"/>
    <mergeCell ref="AJ69:AN69"/>
    <mergeCell ref="AO83:AU83"/>
    <mergeCell ref="AE115:AI115"/>
    <mergeCell ref="AJ55:AN55"/>
    <mergeCell ref="AO55:AU55"/>
    <mergeCell ref="AJ57:AN57"/>
    <mergeCell ref="AO57:AU57"/>
    <mergeCell ref="AO70:AU70"/>
    <mergeCell ref="AJ63:AN63"/>
    <mergeCell ref="AO63:AU63"/>
    <mergeCell ref="Y33:AD33"/>
    <mergeCell ref="Y31:AD31"/>
    <mergeCell ref="AV54:BE54"/>
    <mergeCell ref="AE49:AI49"/>
    <mergeCell ref="AV50:BE50"/>
    <mergeCell ref="AV44:BE44"/>
    <mergeCell ref="AV48:BE48"/>
    <mergeCell ref="AE40:AI40"/>
    <mergeCell ref="Y83:AD83"/>
    <mergeCell ref="F79:AU79"/>
    <mergeCell ref="AV79:BE82"/>
    <mergeCell ref="AO53:AU53"/>
    <mergeCell ref="AJ64:AN64"/>
    <mergeCell ref="AJ67:AN67"/>
    <mergeCell ref="AO64:AU64"/>
    <mergeCell ref="AV63:BE63"/>
    <mergeCell ref="Y59:AD59"/>
    <mergeCell ref="AE59:AI59"/>
    <mergeCell ref="AJ59:AN59"/>
    <mergeCell ref="AO59:AU59"/>
    <mergeCell ref="AV59:BE59"/>
    <mergeCell ref="AO47:AU47"/>
    <mergeCell ref="AV51:BE51"/>
    <mergeCell ref="AV39:BE39"/>
    <mergeCell ref="AJ36:AN36"/>
    <mergeCell ref="AJ37:AN37"/>
    <mergeCell ref="AJ38:AN38"/>
    <mergeCell ref="AJ50:AN50"/>
    <mergeCell ref="AJ51:AN51"/>
    <mergeCell ref="AV40:BE40"/>
    <mergeCell ref="AV43:BE43"/>
    <mergeCell ref="Y62:AD62"/>
    <mergeCell ref="AE62:AI62"/>
    <mergeCell ref="AV67:BE68"/>
    <mergeCell ref="AV64:AW64"/>
    <mergeCell ref="AX64:BC64"/>
    <mergeCell ref="BD64:BE64"/>
    <mergeCell ref="Y63:AD63"/>
    <mergeCell ref="AE63:AI63"/>
    <mergeCell ref="AV60:BE61"/>
    <mergeCell ref="Y67:AD67"/>
    <mergeCell ref="AE67:AI67"/>
    <mergeCell ref="AV66:BE66"/>
    <mergeCell ref="Y55:AD55"/>
    <mergeCell ref="AE55:AI55"/>
    <mergeCell ref="F35:X35"/>
    <mergeCell ref="F36:X36"/>
    <mergeCell ref="F37:X37"/>
    <mergeCell ref="F38:X38"/>
    <mergeCell ref="F50:X50"/>
    <mergeCell ref="AJ42:AN42"/>
    <mergeCell ref="Y47:AD47"/>
    <mergeCell ref="AO37:AU37"/>
    <mergeCell ref="AO38:AU38"/>
    <mergeCell ref="F53:X53"/>
    <mergeCell ref="Y53:AD53"/>
    <mergeCell ref="AE53:AI53"/>
    <mergeCell ref="AJ53:AN53"/>
    <mergeCell ref="F39:X39"/>
    <mergeCell ref="Y48:AD48"/>
    <mergeCell ref="AO36:AU36"/>
    <mergeCell ref="AE36:AI36"/>
    <mergeCell ref="AJ35:AN35"/>
    <mergeCell ref="AO44:AU44"/>
    <mergeCell ref="F43:X43"/>
    <mergeCell ref="AE35:AI35"/>
    <mergeCell ref="AJ52:AN52"/>
    <mergeCell ref="AO35:AU35"/>
    <mergeCell ref="AO42:AU42"/>
    <mergeCell ref="F51:X51"/>
    <mergeCell ref="F52:X52"/>
    <mergeCell ref="AE51:AI51"/>
    <mergeCell ref="AJ49:AN49"/>
    <mergeCell ref="AE48:AI48"/>
    <mergeCell ref="F55:X55"/>
    <mergeCell ref="B26:C29"/>
    <mergeCell ref="F27:X29"/>
    <mergeCell ref="AJ30:AN30"/>
    <mergeCell ref="AJ32:AN32"/>
    <mergeCell ref="F32:X32"/>
    <mergeCell ref="F33:X33"/>
    <mergeCell ref="F34:X34"/>
    <mergeCell ref="F26:AU26"/>
    <mergeCell ref="F47:X47"/>
    <mergeCell ref="F48:X48"/>
    <mergeCell ref="AO48:AU48"/>
    <mergeCell ref="AE50:AI50"/>
    <mergeCell ref="AE47:AI47"/>
    <mergeCell ref="AJ47:AN47"/>
    <mergeCell ref="AJ48:AN48"/>
    <mergeCell ref="AE54:AI54"/>
    <mergeCell ref="AO30:AU30"/>
    <mergeCell ref="AJ33:AN33"/>
    <mergeCell ref="D30:E38"/>
    <mergeCell ref="D39:E44"/>
    <mergeCell ref="AJ39:AN39"/>
    <mergeCell ref="AJ40:AN40"/>
    <mergeCell ref="AJ41:AN41"/>
    <mergeCell ref="AJ54:AN54"/>
    <mergeCell ref="AE41:AI41"/>
    <mergeCell ref="AE42:AI42"/>
    <mergeCell ref="AE43:AI43"/>
    <mergeCell ref="AE44:AI44"/>
    <mergeCell ref="Y44:AD44"/>
    <mergeCell ref="AJ44:AN44"/>
    <mergeCell ref="F40:X40"/>
    <mergeCell ref="AO43:AU43"/>
    <mergeCell ref="F30:X30"/>
    <mergeCell ref="AO39:AU39"/>
    <mergeCell ref="AO40:AU40"/>
    <mergeCell ref="AO41:AU41"/>
    <mergeCell ref="AJ34:AN34"/>
    <mergeCell ref="F41:X41"/>
    <mergeCell ref="Y37:AD37"/>
    <mergeCell ref="Y38:AD38"/>
    <mergeCell ref="Y39:AD39"/>
    <mergeCell ref="Y40:AD40"/>
    <mergeCell ref="Y41:AD41"/>
    <mergeCell ref="AE37:AI37"/>
    <mergeCell ref="AE38:AI38"/>
    <mergeCell ref="AE39:AI39"/>
    <mergeCell ref="F42:X42"/>
    <mergeCell ref="Y42:AD42"/>
    <mergeCell ref="Y43:AD43"/>
    <mergeCell ref="AJ43:AN43"/>
    <mergeCell ref="AE31:AI31"/>
    <mergeCell ref="AO32:AU32"/>
    <mergeCell ref="AO33:AU33"/>
    <mergeCell ref="AO34:AU34"/>
    <mergeCell ref="F44:X44"/>
    <mergeCell ref="AJ31:AN31"/>
    <mergeCell ref="AO31:AU31"/>
    <mergeCell ref="AP23:BE24"/>
    <mergeCell ref="AN23:AO24"/>
    <mergeCell ref="W19:AM20"/>
    <mergeCell ref="W21:AM22"/>
    <mergeCell ref="W23:AM24"/>
    <mergeCell ref="W15:AO16"/>
    <mergeCell ref="AP15:BE16"/>
    <mergeCell ref="AN17:AO18"/>
    <mergeCell ref="AN19:AO20"/>
    <mergeCell ref="AN21:AO22"/>
    <mergeCell ref="AP17:BE18"/>
    <mergeCell ref="AP19:BE20"/>
    <mergeCell ref="AP21:BE22"/>
    <mergeCell ref="W17:AM18"/>
    <mergeCell ref="Y35:AD35"/>
    <mergeCell ref="Y36:AD36"/>
    <mergeCell ref="AV34:AW34"/>
    <mergeCell ref="AV35:BE35"/>
    <mergeCell ref="AV26:BE29"/>
    <mergeCell ref="F31:X31"/>
    <mergeCell ref="AE32:AI32"/>
    <mergeCell ref="AE33:AI33"/>
    <mergeCell ref="AE34:AI34"/>
    <mergeCell ref="AX34:BC34"/>
    <mergeCell ref="BD34:BE34"/>
    <mergeCell ref="AJ27:AN29"/>
    <mergeCell ref="Y27:AD29"/>
    <mergeCell ref="AE27:AI29"/>
    <mergeCell ref="AO27:AU29"/>
    <mergeCell ref="F54:X54"/>
    <mergeCell ref="Y54:AD54"/>
    <mergeCell ref="AO54:AU54"/>
    <mergeCell ref="Y49:AD49"/>
    <mergeCell ref="AV47:BE47"/>
    <mergeCell ref="AV52:BE53"/>
    <mergeCell ref="F49:X49"/>
    <mergeCell ref="Y50:AD50"/>
    <mergeCell ref="Y51:AD51"/>
    <mergeCell ref="Y52:AD52"/>
    <mergeCell ref="AE52:AI52"/>
    <mergeCell ref="B13:BE14"/>
    <mergeCell ref="D79:E82"/>
    <mergeCell ref="D127:AU128"/>
    <mergeCell ref="AV127:BE128"/>
    <mergeCell ref="B83:C128"/>
    <mergeCell ref="AV49:AW49"/>
    <mergeCell ref="AX49:BC49"/>
    <mergeCell ref="BD49:BE49"/>
    <mergeCell ref="AV36:BE36"/>
    <mergeCell ref="AV37:BE38"/>
    <mergeCell ref="B15:V16"/>
    <mergeCell ref="B17:V18"/>
    <mergeCell ref="B19:V20"/>
    <mergeCell ref="B21:V22"/>
    <mergeCell ref="B23:V24"/>
    <mergeCell ref="D62:E68"/>
    <mergeCell ref="D69:E74"/>
    <mergeCell ref="AV69:BE69"/>
    <mergeCell ref="AV58:BE58"/>
    <mergeCell ref="D83:E116"/>
    <mergeCell ref="D117:E126"/>
    <mergeCell ref="B30:C46"/>
    <mergeCell ref="D26:E29"/>
    <mergeCell ref="D47:E53"/>
    <mergeCell ref="D54:E59"/>
    <mergeCell ref="D45:AU46"/>
    <mergeCell ref="AV45:BE46"/>
    <mergeCell ref="AO49:AU49"/>
    <mergeCell ref="AO50:AU50"/>
    <mergeCell ref="AO51:AU51"/>
    <mergeCell ref="AO52:AU52"/>
    <mergeCell ref="AV55:BE55"/>
    <mergeCell ref="BD198:BE198"/>
    <mergeCell ref="AV176:AW176"/>
    <mergeCell ref="AX176:BC176"/>
    <mergeCell ref="BD176:BE176"/>
    <mergeCell ref="AV177:BE177"/>
    <mergeCell ref="AV191:AW191"/>
    <mergeCell ref="AX191:BC191"/>
    <mergeCell ref="BD191:BE191"/>
    <mergeCell ref="AV192:BE192"/>
    <mergeCell ref="AV142:BE143"/>
    <mergeCell ref="B129:C143"/>
    <mergeCell ref="D75:AU76"/>
    <mergeCell ref="AV75:BE76"/>
    <mergeCell ref="B62:C76"/>
    <mergeCell ref="D129:E135"/>
    <mergeCell ref="D136:E141"/>
    <mergeCell ref="BD139:BE139"/>
    <mergeCell ref="AO66:AU66"/>
    <mergeCell ref="AO67:AU67"/>
    <mergeCell ref="Y64:AD64"/>
    <mergeCell ref="AE64:AI64"/>
    <mergeCell ref="AV62:BE62"/>
    <mergeCell ref="AV206:AW206"/>
    <mergeCell ref="AX206:BC206"/>
    <mergeCell ref="BD206:BE206"/>
    <mergeCell ref="AV33:BE33"/>
    <mergeCell ref="AV42:AW42"/>
    <mergeCell ref="AX42:BC42"/>
    <mergeCell ref="BD42:BE42"/>
    <mergeCell ref="AV41:BE41"/>
    <mergeCell ref="AV57:AW57"/>
    <mergeCell ref="AX57:BC57"/>
    <mergeCell ref="BD57:BE57"/>
    <mergeCell ref="AV56:BE56"/>
    <mergeCell ref="AV72:AW72"/>
    <mergeCell ref="AX72:BC72"/>
    <mergeCell ref="BD72:BE72"/>
    <mergeCell ref="AV71:BE71"/>
    <mergeCell ref="AV124:AW124"/>
    <mergeCell ref="AX124:BC124"/>
    <mergeCell ref="BD124:BE124"/>
    <mergeCell ref="AV139:AW139"/>
    <mergeCell ref="AX139:BC139"/>
    <mergeCell ref="AV65:BE65"/>
    <mergeCell ref="AV131:AW131"/>
    <mergeCell ref="AX131:BC131"/>
    <mergeCell ref="BD131:BE131"/>
    <mergeCell ref="AV153:AW153"/>
    <mergeCell ref="AV73:BE73"/>
    <mergeCell ref="AV70:BE70"/>
    <mergeCell ref="AX198:BC198"/>
    <mergeCell ref="AV114:BE114"/>
    <mergeCell ref="AV115:BE116"/>
    <mergeCell ref="B213:C216"/>
    <mergeCell ref="D213:E216"/>
    <mergeCell ref="F213:AU213"/>
    <mergeCell ref="AV213:BE216"/>
    <mergeCell ref="F214:X216"/>
    <mergeCell ref="Y214:AD216"/>
    <mergeCell ref="AE214:AI216"/>
    <mergeCell ref="AJ214:AN216"/>
    <mergeCell ref="AO214:AU216"/>
    <mergeCell ref="AV198:AW198"/>
    <mergeCell ref="AV107:BE107"/>
    <mergeCell ref="AV108:BE108"/>
    <mergeCell ref="AV112:AW112"/>
    <mergeCell ref="AX112:BC112"/>
    <mergeCell ref="BD112:BE112"/>
    <mergeCell ref="F67:X67"/>
    <mergeCell ref="F70:X70"/>
    <mergeCell ref="AO69:AU69"/>
    <mergeCell ref="AE131:AI131"/>
    <mergeCell ref="AJ131:AN131"/>
    <mergeCell ref="AO131:AU131"/>
    <mergeCell ref="F83:X83"/>
    <mergeCell ref="AE83:AI83"/>
    <mergeCell ref="AJ83:AN83"/>
    <mergeCell ref="AJ114:AN114"/>
    <mergeCell ref="AO114:AU114"/>
    <mergeCell ref="F71:X71"/>
    <mergeCell ref="Y71:AD71"/>
    <mergeCell ref="AE71:AI71"/>
    <mergeCell ref="AJ71:AN71"/>
    <mergeCell ref="AO71:AU71"/>
    <mergeCell ref="AV85:BE85"/>
    <mergeCell ref="Y70:AD70"/>
    <mergeCell ref="AE70:AI70"/>
    <mergeCell ref="AJ70:AN70"/>
    <mergeCell ref="B217:C231"/>
    <mergeCell ref="D217:E223"/>
    <mergeCell ref="F217:X217"/>
    <mergeCell ref="Y217:AD217"/>
    <mergeCell ref="AE217:AI217"/>
    <mergeCell ref="AJ217:AN217"/>
    <mergeCell ref="AO217:AU217"/>
    <mergeCell ref="AV217:BE217"/>
    <mergeCell ref="F218:X218"/>
    <mergeCell ref="Y218:AD218"/>
    <mergeCell ref="AE218:AI218"/>
    <mergeCell ref="AJ218:AN218"/>
    <mergeCell ref="AO218:AU218"/>
    <mergeCell ref="AV218:BE218"/>
    <mergeCell ref="F219:X219"/>
    <mergeCell ref="Y219:AD219"/>
    <mergeCell ref="AE219:AI219"/>
    <mergeCell ref="AJ219:AN219"/>
    <mergeCell ref="AO219:AU219"/>
    <mergeCell ref="F220:X220"/>
    <mergeCell ref="Y220:AD220"/>
    <mergeCell ref="AE220:AI220"/>
    <mergeCell ref="AJ220:AN220"/>
    <mergeCell ref="AO220:AU220"/>
    <mergeCell ref="F221:X221"/>
    <mergeCell ref="Y221:AD221"/>
    <mergeCell ref="AE221:AI221"/>
    <mergeCell ref="AJ221:AN221"/>
    <mergeCell ref="AO221:AU221"/>
    <mergeCell ref="F222:X222"/>
    <mergeCell ref="Y222:AD222"/>
    <mergeCell ref="AE222:AI222"/>
    <mergeCell ref="AJ222:AN222"/>
    <mergeCell ref="AO222:AU222"/>
    <mergeCell ref="AV219:AW219"/>
    <mergeCell ref="AX219:BC219"/>
    <mergeCell ref="BD219:BE219"/>
    <mergeCell ref="AV220:BE220"/>
    <mergeCell ref="F223:X223"/>
    <mergeCell ref="Y223:AD223"/>
    <mergeCell ref="AE223:AI223"/>
    <mergeCell ref="AJ223:AN223"/>
    <mergeCell ref="AO223:AU223"/>
    <mergeCell ref="D224:E229"/>
    <mergeCell ref="F224:X224"/>
    <mergeCell ref="Y224:AD224"/>
    <mergeCell ref="AE224:AI224"/>
    <mergeCell ref="AJ224:AN224"/>
    <mergeCell ref="AO224:AU224"/>
    <mergeCell ref="F225:X225"/>
    <mergeCell ref="Y225:AD225"/>
    <mergeCell ref="AE225:AI225"/>
    <mergeCell ref="AJ225:AN225"/>
    <mergeCell ref="AO225:AU225"/>
    <mergeCell ref="AV225:BE225"/>
    <mergeCell ref="F226:X226"/>
    <mergeCell ref="Y226:AD226"/>
    <mergeCell ref="AE226:AI226"/>
    <mergeCell ref="AJ226:AN226"/>
    <mergeCell ref="AO226:AU226"/>
    <mergeCell ref="F227:X227"/>
    <mergeCell ref="Y227:AD227"/>
    <mergeCell ref="AE227:AI227"/>
    <mergeCell ref="AJ227:AN227"/>
    <mergeCell ref="AO227:AU227"/>
    <mergeCell ref="AV227:AW227"/>
    <mergeCell ref="AX227:BC227"/>
    <mergeCell ref="BD227:BE227"/>
    <mergeCell ref="F228:X228"/>
    <mergeCell ref="Y228:AD228"/>
    <mergeCell ref="AE228:AI228"/>
    <mergeCell ref="AJ228:AN228"/>
    <mergeCell ref="AO228:AU228"/>
    <mergeCell ref="AV228:BE228"/>
    <mergeCell ref="F229:X229"/>
    <mergeCell ref="Y229:AD229"/>
    <mergeCell ref="AE229:AI229"/>
    <mergeCell ref="AJ229:AN229"/>
    <mergeCell ref="AO229:AU229"/>
    <mergeCell ref="AV229:BE229"/>
    <mergeCell ref="D230:AU231"/>
    <mergeCell ref="AV230:BE231"/>
    <mergeCell ref="B232:C247"/>
    <mergeCell ref="D232:E239"/>
    <mergeCell ref="F232:X232"/>
    <mergeCell ref="Y232:AD232"/>
    <mergeCell ref="AE232:AI232"/>
    <mergeCell ref="AJ232:AN232"/>
    <mergeCell ref="AO232:AU232"/>
    <mergeCell ref="AV232:BE232"/>
    <mergeCell ref="F233:X233"/>
    <mergeCell ref="Y233:AD233"/>
    <mergeCell ref="AE233:AI233"/>
    <mergeCell ref="AJ233:AN233"/>
    <mergeCell ref="AO233:AU233"/>
    <mergeCell ref="AV233:BE233"/>
    <mergeCell ref="F234:X234"/>
    <mergeCell ref="Y234:AD234"/>
    <mergeCell ref="AE234:AI234"/>
    <mergeCell ref="AJ234:AN234"/>
    <mergeCell ref="AO234:AU234"/>
    <mergeCell ref="F235:X235"/>
    <mergeCell ref="Y235:AD235"/>
    <mergeCell ref="AE235:AI235"/>
    <mergeCell ref="AJ235:AN235"/>
    <mergeCell ref="AO235:AU235"/>
    <mergeCell ref="AV235:AW235"/>
    <mergeCell ref="F236:X236"/>
    <mergeCell ref="Y236:AD236"/>
    <mergeCell ref="AE236:AI236"/>
    <mergeCell ref="AJ236:AN236"/>
    <mergeCell ref="AO236:AU236"/>
    <mergeCell ref="F237:X237"/>
    <mergeCell ref="Y237:AD237"/>
    <mergeCell ref="AE237:AI237"/>
    <mergeCell ref="AJ237:AN237"/>
    <mergeCell ref="AO237:AU237"/>
    <mergeCell ref="AV237:BE237"/>
    <mergeCell ref="F238:X238"/>
    <mergeCell ref="Y238:AD238"/>
    <mergeCell ref="AE238:AI238"/>
    <mergeCell ref="AJ238:AN238"/>
    <mergeCell ref="AO238:AU238"/>
    <mergeCell ref="AV238:BE239"/>
    <mergeCell ref="F239:X239"/>
    <mergeCell ref="Y239:AD239"/>
    <mergeCell ref="AE239:AI239"/>
    <mergeCell ref="AJ239:AN239"/>
    <mergeCell ref="AO239:AU239"/>
    <mergeCell ref="AO251:AU251"/>
    <mergeCell ref="AV251:BE251"/>
    <mergeCell ref="AO242:AU242"/>
    <mergeCell ref="AV242:BE242"/>
    <mergeCell ref="F243:X243"/>
    <mergeCell ref="Y243:AD243"/>
    <mergeCell ref="F252:X252"/>
    <mergeCell ref="Y252:AD252"/>
    <mergeCell ref="AV253:BE254"/>
    <mergeCell ref="F254:X254"/>
    <mergeCell ref="D240:E245"/>
    <mergeCell ref="F240:X240"/>
    <mergeCell ref="Y240:AD240"/>
    <mergeCell ref="AE240:AI240"/>
    <mergeCell ref="AJ240:AN240"/>
    <mergeCell ref="AO240:AU240"/>
    <mergeCell ref="AV240:BE240"/>
    <mergeCell ref="F241:X241"/>
    <mergeCell ref="Y241:AD241"/>
    <mergeCell ref="AE241:AI241"/>
    <mergeCell ref="AJ241:AN241"/>
    <mergeCell ref="AO241:AU241"/>
    <mergeCell ref="AV241:BE241"/>
    <mergeCell ref="F242:X242"/>
    <mergeCell ref="Y242:AD242"/>
    <mergeCell ref="AE242:AI242"/>
    <mergeCell ref="AJ242:AN242"/>
    <mergeCell ref="AO254:AU254"/>
    <mergeCell ref="AE245:AI245"/>
    <mergeCell ref="AJ245:AN245"/>
    <mergeCell ref="AO245:AU245"/>
    <mergeCell ref="AV245:BE245"/>
    <mergeCell ref="F260:X260"/>
    <mergeCell ref="Y260:AD260"/>
    <mergeCell ref="AE260:AI260"/>
    <mergeCell ref="AJ260:AN260"/>
    <mergeCell ref="AO260:AU260"/>
    <mergeCell ref="D246:AU247"/>
    <mergeCell ref="B248:C262"/>
    <mergeCell ref="D248:E254"/>
    <mergeCell ref="F248:X248"/>
    <mergeCell ref="Y248:AD248"/>
    <mergeCell ref="AE248:AI248"/>
    <mergeCell ref="AJ248:AN248"/>
    <mergeCell ref="AO248:AU248"/>
    <mergeCell ref="AV248:BE248"/>
    <mergeCell ref="F249:X249"/>
    <mergeCell ref="Y249:AD249"/>
    <mergeCell ref="AE249:AI249"/>
    <mergeCell ref="AJ249:AN249"/>
    <mergeCell ref="AO249:AU249"/>
    <mergeCell ref="AV249:BE249"/>
    <mergeCell ref="F250:X250"/>
    <mergeCell ref="Y250:AD250"/>
    <mergeCell ref="AE250:AI250"/>
    <mergeCell ref="AJ250:AN250"/>
    <mergeCell ref="AO250:AU250"/>
    <mergeCell ref="AV250:AW250"/>
    <mergeCell ref="AX250:BC250"/>
    <mergeCell ref="BD250:BE250"/>
    <mergeCell ref="F251:X251"/>
    <mergeCell ref="Y251:AD251"/>
    <mergeCell ref="AE251:AI251"/>
    <mergeCell ref="AJ251:AN251"/>
    <mergeCell ref="AO255:AU255"/>
    <mergeCell ref="AV255:BE255"/>
    <mergeCell ref="F256:X256"/>
    <mergeCell ref="Y256:AD256"/>
    <mergeCell ref="AE256:AI256"/>
    <mergeCell ref="AJ256:AN256"/>
    <mergeCell ref="AO256:AU256"/>
    <mergeCell ref="AV256:BE256"/>
    <mergeCell ref="F257:X257"/>
    <mergeCell ref="Y257:AD257"/>
    <mergeCell ref="AE257:AI257"/>
    <mergeCell ref="AJ257:AN257"/>
    <mergeCell ref="AX258:BC258"/>
    <mergeCell ref="BD258:BE258"/>
    <mergeCell ref="F259:X259"/>
    <mergeCell ref="Y259:AD259"/>
    <mergeCell ref="AE259:AI259"/>
    <mergeCell ref="AJ259:AN259"/>
    <mergeCell ref="AO259:AU259"/>
    <mergeCell ref="AV259:BE259"/>
    <mergeCell ref="D261:AU262"/>
    <mergeCell ref="AV261:BE262"/>
    <mergeCell ref="AV266:BE266"/>
    <mergeCell ref="AO257:AU257"/>
    <mergeCell ref="AV257:BE257"/>
    <mergeCell ref="F258:X258"/>
    <mergeCell ref="Y258:AD258"/>
    <mergeCell ref="AE258:AI258"/>
    <mergeCell ref="AJ258:AN258"/>
    <mergeCell ref="AV224:BE224"/>
    <mergeCell ref="AV246:BE247"/>
    <mergeCell ref="AE243:AI243"/>
    <mergeCell ref="AJ243:AN243"/>
    <mergeCell ref="AO243:AU243"/>
    <mergeCell ref="AV243:AW243"/>
    <mergeCell ref="AX243:BC243"/>
    <mergeCell ref="BD243:BE243"/>
    <mergeCell ref="F244:X244"/>
    <mergeCell ref="Y244:AD244"/>
    <mergeCell ref="AE244:AI244"/>
    <mergeCell ref="AJ244:AN244"/>
    <mergeCell ref="AO244:AU244"/>
    <mergeCell ref="AV244:BE244"/>
    <mergeCell ref="F245:X245"/>
    <mergeCell ref="Y245:AD245"/>
    <mergeCell ref="AO258:AU258"/>
    <mergeCell ref="AV258:AW258"/>
    <mergeCell ref="D255:E260"/>
    <mergeCell ref="F255:X255"/>
    <mergeCell ref="Y255:AD255"/>
    <mergeCell ref="AE255:AI255"/>
    <mergeCell ref="AJ255:AN255"/>
    <mergeCell ref="B271:AU273"/>
    <mergeCell ref="AV271:BE271"/>
    <mergeCell ref="AV267:AW267"/>
    <mergeCell ref="AX267:BC267"/>
    <mergeCell ref="BD267:BE267"/>
    <mergeCell ref="AV268:BE268"/>
    <mergeCell ref="AV269:BE270"/>
    <mergeCell ref="B266:AU270"/>
    <mergeCell ref="B10:BE12"/>
    <mergeCell ref="AV275:AW275"/>
    <mergeCell ref="AX275:BC275"/>
    <mergeCell ref="BD275:BE275"/>
    <mergeCell ref="B274:AU276"/>
    <mergeCell ref="AV274:BE274"/>
    <mergeCell ref="AV276:BE276"/>
    <mergeCell ref="AV273:BE273"/>
    <mergeCell ref="AE252:AI252"/>
    <mergeCell ref="AJ252:AN252"/>
    <mergeCell ref="AO252:AU252"/>
    <mergeCell ref="AV252:BE252"/>
    <mergeCell ref="F253:X253"/>
    <mergeCell ref="Y253:AD253"/>
    <mergeCell ref="AE253:AI253"/>
    <mergeCell ref="AJ253:AN253"/>
    <mergeCell ref="AO253:AU253"/>
    <mergeCell ref="AV109:BE109"/>
    <mergeCell ref="AV110:BE110"/>
    <mergeCell ref="AV111:BE111"/>
    <mergeCell ref="AV113:BE113"/>
    <mergeCell ref="Y254:AD254"/>
    <mergeCell ref="AE254:AI254"/>
    <mergeCell ref="AJ254:AN254"/>
    <mergeCell ref="AV106:BE106"/>
    <mergeCell ref="AV272:AW272"/>
    <mergeCell ref="AX272:BC272"/>
    <mergeCell ref="BD272:BE272"/>
    <mergeCell ref="AV222:BE223"/>
    <mergeCell ref="AX235:BC235"/>
    <mergeCell ref="BD235:BE235"/>
    <mergeCell ref="AX153:BC153"/>
    <mergeCell ref="BD153:BE153"/>
    <mergeCell ref="AV152:BE152"/>
    <mergeCell ref="AV126:BE126"/>
    <mergeCell ref="AV140:BE140"/>
    <mergeCell ref="AV130:BE130"/>
    <mergeCell ref="AV203:BE203"/>
    <mergeCell ref="AV204:BE204"/>
    <mergeCell ref="AV260:BE260"/>
    <mergeCell ref="AV234:BE234"/>
    <mergeCell ref="AV207:BE207"/>
    <mergeCell ref="AV201:BE202"/>
    <mergeCell ref="AV186:BE187"/>
    <mergeCell ref="AV236:BE236"/>
    <mergeCell ref="AV226:BE226"/>
    <mergeCell ref="AV221:BE221"/>
  </mergeCells>
  <phoneticPr fontId="1"/>
  <conditionalFormatting sqref="W19:AM22 F47:AI59 F150:AI162 AP21:BE22 Y30:AI44 F62:AI74 F181:AI193 F196:AI200 Y201:AI208 F165:AI178 F129:AI141">
    <cfRule type="containsBlanks" dxfId="36" priority="70">
      <formula>LEN(TRIM(F19))=0</formula>
    </cfRule>
  </conditionalFormatting>
  <conditionalFormatting sqref="F30:X38 AJ30:AN44">
    <cfRule type="containsBlanks" dxfId="35" priority="297">
      <formula>LEN(TRIM(F30))=0</formula>
    </cfRule>
  </conditionalFormatting>
  <conditionalFormatting sqref="F201:X208">
    <cfRule type="containsBlanks" dxfId="34" priority="67">
      <formula>LEN(TRIM(F201))=0</formula>
    </cfRule>
  </conditionalFormatting>
  <conditionalFormatting sqref="F217:AI229 F248:AI260 F232:AI245">
    <cfRule type="containsBlanks" dxfId="33" priority="60">
      <formula>LEN(TRIM(F217))=0</formula>
    </cfRule>
  </conditionalFormatting>
  <conditionalFormatting sqref="AJ64:AN68 AJ218:AN229 AJ233:AN245 AJ249:AN260">
    <cfRule type="containsBlanks" dxfId="32" priority="58">
      <formula>LEN(TRIM(AJ64))=0</formula>
    </cfRule>
  </conditionalFormatting>
  <conditionalFormatting sqref="AJ248:AN248">
    <cfRule type="containsBlanks" dxfId="31" priority="47">
      <formula>LEN(TRIM(AJ248))=0</formula>
    </cfRule>
  </conditionalFormatting>
  <conditionalFormatting sqref="AJ217:AN217">
    <cfRule type="containsBlanks" dxfId="30" priority="49">
      <formula>LEN(TRIM(AJ217))=0</formula>
    </cfRule>
  </conditionalFormatting>
  <conditionalFormatting sqref="AJ232:AN232">
    <cfRule type="containsBlanks" dxfId="29" priority="48">
      <formula>LEN(TRIM(AJ232))=0</formula>
    </cfRule>
  </conditionalFormatting>
  <conditionalFormatting sqref="F39:X44">
    <cfRule type="containsBlanks" dxfId="28" priority="44">
      <formula>LEN(TRIM(F39))=0</formula>
    </cfRule>
  </conditionalFormatting>
  <conditionalFormatting sqref="W23:AM24">
    <cfRule type="cellIs" dxfId="27" priority="38" operator="lessThan">
      <formula>$AX$275</formula>
    </cfRule>
  </conditionalFormatting>
  <conditionalFormatting sqref="F94:X116">
    <cfRule type="containsBlanks" dxfId="26" priority="37">
      <formula>LEN(TRIM(F94))=0</formula>
    </cfRule>
  </conditionalFormatting>
  <conditionalFormatting sqref="F87:X93">
    <cfRule type="containsBlanks" dxfId="25" priority="36">
      <formula>LEN(TRIM(F87))=0</formula>
    </cfRule>
  </conditionalFormatting>
  <conditionalFormatting sqref="Y87:AD116">
    <cfRule type="containsBlanks" dxfId="24" priority="35">
      <formula>LEN(TRIM(Y87))=0</formula>
    </cfRule>
  </conditionalFormatting>
  <conditionalFormatting sqref="AE87:AI116">
    <cfRule type="containsBlanks" dxfId="23" priority="34">
      <formula>LEN(TRIM(AE87))=0</formula>
    </cfRule>
  </conditionalFormatting>
  <conditionalFormatting sqref="F119:X126">
    <cfRule type="containsBlanks" dxfId="22" priority="31">
      <formula>LEN(TRIM(F119))=0</formula>
    </cfRule>
  </conditionalFormatting>
  <conditionalFormatting sqref="F117:X118">
    <cfRule type="containsBlanks" dxfId="21" priority="30">
      <formula>LEN(TRIM(F117))=0</formula>
    </cfRule>
  </conditionalFormatting>
  <conditionalFormatting sqref="Y117:AD126">
    <cfRule type="containsBlanks" dxfId="20" priority="29">
      <formula>LEN(TRIM(Y117))=0</formula>
    </cfRule>
  </conditionalFormatting>
  <conditionalFormatting sqref="AE117:AI126">
    <cfRule type="containsBlanks" dxfId="19" priority="28">
      <formula>LEN(TRIM(AE117))=0</formula>
    </cfRule>
  </conditionalFormatting>
  <conditionalFormatting sqref="AJ47:AN59">
    <cfRule type="containsBlanks" dxfId="18" priority="22">
      <formula>LEN(TRIM(AJ47))=0</formula>
    </cfRule>
  </conditionalFormatting>
  <conditionalFormatting sqref="AJ62:AN62">
    <cfRule type="containsBlanks" dxfId="17" priority="21">
      <formula>LEN(TRIM(AJ62))=0</formula>
    </cfRule>
  </conditionalFormatting>
  <conditionalFormatting sqref="AJ69:AN74">
    <cfRule type="containsBlanks" dxfId="16" priority="20">
      <formula>LEN(TRIM(AJ69))=0</formula>
    </cfRule>
  </conditionalFormatting>
  <conditionalFormatting sqref="AJ63:AN63">
    <cfRule type="containsBlanks" dxfId="15" priority="19">
      <formula>LEN(TRIM(AJ63))=0</formula>
    </cfRule>
  </conditionalFormatting>
  <conditionalFormatting sqref="AJ83:AN126">
    <cfRule type="containsBlanks" dxfId="14" priority="18">
      <formula>LEN(TRIM(AJ83))=0</formula>
    </cfRule>
  </conditionalFormatting>
  <conditionalFormatting sqref="AJ129:AN135">
    <cfRule type="containsBlanks" dxfId="13" priority="17">
      <formula>LEN(TRIM(AJ129))=0</formula>
    </cfRule>
  </conditionalFormatting>
  <conditionalFormatting sqref="AJ136:AN141">
    <cfRule type="containsBlanks" dxfId="12" priority="16">
      <formula>LEN(TRIM(AJ136))=0</formula>
    </cfRule>
  </conditionalFormatting>
  <conditionalFormatting sqref="AJ150:AN162">
    <cfRule type="containsBlanks" dxfId="11" priority="15">
      <formula>LEN(TRIM(AJ150))=0</formula>
    </cfRule>
  </conditionalFormatting>
  <conditionalFormatting sqref="AJ165:AN178">
    <cfRule type="containsBlanks" dxfId="10" priority="13">
      <formula>LEN(TRIM(AJ165))=0</formula>
    </cfRule>
  </conditionalFormatting>
  <conditionalFormatting sqref="AJ181:AN193">
    <cfRule type="containsBlanks" dxfId="9" priority="12">
      <formula>LEN(TRIM(AJ181))=0</formula>
    </cfRule>
  </conditionalFormatting>
  <conditionalFormatting sqref="AJ196:AN208">
    <cfRule type="containsBlanks" dxfId="8" priority="10">
      <formula>LEN(TRIM(AJ196))=0</formula>
    </cfRule>
  </conditionalFormatting>
  <conditionalFormatting sqref="F83:X85">
    <cfRule type="containsBlanks" dxfId="7" priority="9">
      <formula>LEN(TRIM(F83))=0</formula>
    </cfRule>
  </conditionalFormatting>
  <conditionalFormatting sqref="Y83:AD85">
    <cfRule type="containsBlanks" dxfId="6" priority="8">
      <formula>LEN(TRIM(Y83))=0</formula>
    </cfRule>
  </conditionalFormatting>
  <conditionalFormatting sqref="AE83:AI85">
    <cfRule type="containsBlanks" dxfId="5" priority="7">
      <formula>LEN(TRIM(AE83))=0</formula>
    </cfRule>
  </conditionalFormatting>
  <conditionalFormatting sqref="F86:X86">
    <cfRule type="containsBlanks" dxfId="4" priority="6">
      <formula>LEN(TRIM(F86))=0</formula>
    </cfRule>
  </conditionalFormatting>
  <conditionalFormatting sqref="Y86:AD86">
    <cfRule type="containsBlanks" dxfId="3" priority="5">
      <formula>LEN(TRIM(Y86))=0</formula>
    </cfRule>
  </conditionalFormatting>
  <conditionalFormatting sqref="AE86:AI86">
    <cfRule type="containsBlanks" dxfId="2" priority="4">
      <formula>LEN(TRIM(AE86))=0</formula>
    </cfRule>
  </conditionalFormatting>
  <conditionalFormatting sqref="AX34:BC34">
    <cfRule type="expression" dxfId="1" priority="2">
      <formula>$AX$34/$AX$264&gt;0.3</formula>
    </cfRule>
  </conditionalFormatting>
  <conditionalFormatting sqref="AX250:BC250">
    <cfRule type="expression" dxfId="0" priority="1">
      <formula>$AX$250/$AX$264&gt;0.5</formula>
    </cfRule>
  </conditionalFormatting>
  <dataValidations count="11">
    <dataValidation imeMode="halfAlpha" allowBlank="1" showInputMessage="1" showErrorMessage="1" sqref="W17 Y47:AI59 W19:AM22 Y62:AI74 Y30:AI44 Y150:AI162 Y196:AI208 Y181:AI193 Y165:AI178 Y217:AI229 Y232:AI245 Y248:AI260 Y129:AI141 Y83:AI126" xr:uid="{00000000-0002-0000-0500-000000000000}"/>
    <dataValidation type="list" allowBlank="1" showInputMessage="1" showErrorMessage="1" prompt="この費目については_x000a_プルダウンリストから_x000a_「税込」を選択してください。" sqref="AJ30:AN30 AJ41:AN41" xr:uid="{00000000-0002-0000-0500-000001000000}">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prompt="1行の文字数は最大20字です。_x000a_文字数が多く1行に収まらない場合は、_x000a_次行に続けて入力してください。" sqref="F47:X47 F54:X54 F62:X62 F69:X69 F255:X255 F248:X248 F129:X129 F136:X136 F150:X150 F157:X157 F165:X165 F173:X173 F181:X181 F188:X188 F196:X196 F203:X203 F217:X217 F224:X224 F232:X232 F240:X240 F119:X121" xr:uid="{00000000-0002-0000-0500-000002000000}">
      <formula1>20</formula1>
    </dataValidation>
    <dataValidation type="list" allowBlank="1" showInputMessage="1" showErrorMessage="1" sqref="AJ31:AN40 AJ42:AN44 AJ47:AN59 AJ62:AN74 AJ83:AN126 AJ129:AN141 AJ232:AN245 AJ217:AN229 AJ196:AN208 AJ248:AN260" xr:uid="{00000000-0002-0000-0500-000003000000}">
      <formula1>$BK$10</formula1>
    </dataValidation>
    <dataValidation allowBlank="1" showInputMessage="1" showErrorMessage="1" prompt="前年度繰越金、_x000a_預金利息等_x000a_ご記入ください。" sqref="AP21:BE22" xr:uid="{00000000-0002-0000-0500-000004000000}"/>
    <dataValidation type="textLength" operator="lessThanOrEqual" allowBlank="1" showInputMessage="1" showErrorMessage="1" error="1行の文字数は最大20字です。_x000a_文字数が多く1行に収まらない場合は、_x000a_次行に続けて入力してください。" sqref="F48:X53 F55:X59 F63:X68 F70:X74 F94:X116 F151:X156 F158:X162 F166:X172 F174:X178 F182:X187 F189:X193 F197:X202 F204:X208 F218:X223 F225:X229 F233:X239 F241:X245 F249:X254 F256:X260 F137:X141 F130:X135 F122:X126" xr:uid="{00000000-0002-0000-0500-000008000000}">
      <formula1>20</formula1>
    </dataValidation>
    <dataValidation type="textLength" operator="lessThanOrEqual" allowBlank="1" showInputMessage="1" showErrorMessage="1" error="一行の文字数は最大16字です。_x000a_一行に収まらない場合は、_x000a_次行に続けて入力してください。" sqref="F118:X118 F84:X93" xr:uid="{00000000-0002-0000-0500-000009000000}">
      <formula1>20</formula1>
    </dataValidation>
    <dataValidation type="textLength" operator="lessThanOrEqual" allowBlank="1" showInputMessage="1" showErrorMessage="1" prompt="１行の文字数は最大20字です。_x000a_文字数が多く一行に収まらない場合は、_x000a_次行に続けて入力してください。" sqref="F117:X117 F83:X83" xr:uid="{00000000-0002-0000-0500-00000A000000}">
      <formula1>20</formula1>
    </dataValidation>
    <dataValidation type="list" allowBlank="1" showInputMessage="1" showErrorMessage="1" sqref="AJ150:AN162 AJ165:AN178 AJ181:AN193" xr:uid="{00000000-0002-0000-0500-00000C000000}">
      <formula1>$BK$10:$BK$11</formula1>
    </dataValidation>
    <dataValidation type="list" allowBlank="1" showInputMessage="1" showErrorMessage="1" error="プルダウンリストから選択してください。" prompt="プルダウンリストから選択してください。_x000a_" sqref="F30:X30" xr:uid="{00000000-0002-0000-0500-000005000000}">
      <formula1>$BL$10:$BL$14</formula1>
    </dataValidation>
    <dataValidation type="list" allowBlank="1" showErrorMessage="1" error="プルダウンリストから選択してください。" sqref="F31:X44" xr:uid="{00000000-0002-0000-0500-000006000000}">
      <formula1>$BL$10:$BL$14</formula1>
    </dataValidation>
  </dataValidations>
  <printOptions horizontalCentered="1"/>
  <pageMargins left="0.31496062992125984" right="0.31496062992125984" top="0.39370078740157483" bottom="0.35433070866141736" header="0.31496062992125984" footer="0.31496062992125984"/>
  <pageSetup paperSize="9" scale="90" orientation="portrait" r:id="rId1"/>
  <rowBreaks count="3" manualBreakCount="3">
    <brk id="77" max="59" man="1"/>
    <brk id="144" max="59" man="1"/>
    <brk id="211" max="59"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sheetPr>
  <dimension ref="A1:L111"/>
  <sheetViews>
    <sheetView showGridLines="0" view="pageBreakPreview" zoomScaleNormal="100" zoomScaleSheetLayoutView="100" workbookViewId="0">
      <selection activeCell="G65" sqref="G65"/>
    </sheetView>
  </sheetViews>
  <sheetFormatPr defaultRowHeight="13"/>
  <cols>
    <col min="2" max="2" width="9.7265625" customWidth="1"/>
    <col min="3" max="3" width="19.453125" customWidth="1"/>
    <col min="4" max="4" width="20.08984375" hidden="1" customWidth="1"/>
    <col min="5" max="5" width="13" customWidth="1"/>
    <col min="6" max="6" width="11.7265625" customWidth="1"/>
    <col min="7" max="7" width="18.08984375" customWidth="1"/>
    <col min="8" max="8" width="23.36328125" customWidth="1"/>
  </cols>
  <sheetData>
    <row r="1" spans="1:10" ht="14.25" customHeight="1">
      <c r="A1" s="858" t="s">
        <v>241</v>
      </c>
      <c r="B1" s="858"/>
      <c r="C1" s="858"/>
      <c r="D1" s="858"/>
      <c r="E1" s="858"/>
      <c r="F1" s="858"/>
      <c r="G1" s="858"/>
      <c r="H1" s="858"/>
    </row>
    <row r="2" spans="1:10" ht="13" customHeight="1">
      <c r="A2" s="858"/>
      <c r="B2" s="858"/>
      <c r="C2" s="858"/>
      <c r="D2" s="858"/>
      <c r="E2" s="858"/>
      <c r="F2" s="858"/>
      <c r="G2" s="858"/>
      <c r="H2" s="858"/>
    </row>
    <row r="3" spans="1:10">
      <c r="A3" s="862" t="s">
        <v>421</v>
      </c>
      <c r="B3" s="862"/>
      <c r="C3" s="862"/>
      <c r="D3" s="862"/>
      <c r="E3" s="862"/>
      <c r="F3" s="862"/>
      <c r="G3" s="862"/>
    </row>
    <row r="4" spans="1:10">
      <c r="A4" s="862"/>
      <c r="B4" s="862"/>
      <c r="C4" s="862"/>
      <c r="D4" s="862"/>
      <c r="E4" s="862"/>
      <c r="F4" s="862"/>
      <c r="G4" s="862"/>
    </row>
    <row r="5" spans="1:10">
      <c r="A5" s="863" t="s">
        <v>445</v>
      </c>
      <c r="B5" s="863"/>
      <c r="C5" s="863"/>
      <c r="D5" s="863"/>
      <c r="E5" s="863"/>
      <c r="F5" s="863"/>
      <c r="G5" s="863"/>
    </row>
    <row r="6" spans="1:10">
      <c r="A6" s="863"/>
      <c r="B6" s="863"/>
      <c r="C6" s="863"/>
      <c r="D6" s="863"/>
      <c r="E6" s="863"/>
      <c r="F6" s="863"/>
      <c r="G6" s="863"/>
    </row>
    <row r="7" spans="1:10">
      <c r="A7" s="864" t="s">
        <v>326</v>
      </c>
      <c r="B7" s="865"/>
      <c r="C7" s="865"/>
      <c r="D7" s="865"/>
      <c r="E7" s="865"/>
      <c r="F7" s="865"/>
      <c r="G7" s="865"/>
    </row>
    <row r="8" spans="1:10">
      <c r="A8" s="865"/>
      <c r="B8" s="865"/>
      <c r="C8" s="865"/>
      <c r="D8" s="865"/>
      <c r="E8" s="865"/>
      <c r="F8" s="865"/>
      <c r="G8" s="865"/>
    </row>
    <row r="9" spans="1:10">
      <c r="A9" s="865"/>
      <c r="B9" s="865"/>
      <c r="C9" s="865"/>
      <c r="D9" s="865"/>
      <c r="E9" s="865"/>
      <c r="F9" s="865"/>
      <c r="G9" s="865"/>
    </row>
    <row r="10" spans="1:10">
      <c r="A10" s="865"/>
      <c r="B10" s="865"/>
      <c r="C10" s="865"/>
      <c r="D10" s="865"/>
      <c r="E10" s="865"/>
      <c r="F10" s="865"/>
      <c r="G10" s="865"/>
    </row>
    <row r="11" spans="1:10">
      <c r="A11" s="865"/>
      <c r="B11" s="865"/>
      <c r="C11" s="865"/>
      <c r="D11" s="865"/>
      <c r="E11" s="865"/>
      <c r="F11" s="865"/>
      <c r="G11" s="865"/>
    </row>
    <row r="12" spans="1:10">
      <c r="A12" s="865"/>
      <c r="B12" s="865"/>
      <c r="C12" s="865"/>
      <c r="D12" s="865"/>
      <c r="E12" s="865"/>
      <c r="F12" s="865"/>
      <c r="G12" s="865"/>
    </row>
    <row r="13" spans="1:10">
      <c r="A13" s="865"/>
      <c r="B13" s="865"/>
      <c r="C13" s="865"/>
      <c r="D13" s="865"/>
      <c r="E13" s="865"/>
      <c r="F13" s="865"/>
      <c r="G13" s="865"/>
    </row>
    <row r="14" spans="1:10">
      <c r="A14" s="865"/>
      <c r="B14" s="865"/>
      <c r="C14" s="865"/>
      <c r="D14" s="865"/>
      <c r="E14" s="865"/>
      <c r="F14" s="865"/>
      <c r="G14" s="865"/>
    </row>
    <row r="15" spans="1:10" ht="49.5" customHeight="1">
      <c r="A15" s="865"/>
      <c r="B15" s="865"/>
      <c r="C15" s="865"/>
      <c r="D15" s="865"/>
      <c r="E15" s="865"/>
      <c r="F15" s="865"/>
      <c r="G15" s="865"/>
    </row>
    <row r="16" spans="1:10" ht="13" customHeight="1">
      <c r="A16" s="859" t="s">
        <v>340</v>
      </c>
      <c r="B16" s="859"/>
      <c r="C16" s="859"/>
      <c r="D16" s="859"/>
      <c r="E16" s="859"/>
      <c r="F16" s="859"/>
      <c r="G16" s="859"/>
      <c r="H16" s="859"/>
      <c r="J16" s="70"/>
    </row>
    <row r="17" spans="1:10">
      <c r="A17" s="859"/>
      <c r="B17" s="859"/>
      <c r="C17" s="859"/>
      <c r="D17" s="859"/>
      <c r="E17" s="859"/>
      <c r="F17" s="859"/>
      <c r="G17" s="859"/>
      <c r="H17" s="859"/>
    </row>
    <row r="18" spans="1:10">
      <c r="A18" s="859"/>
      <c r="B18" s="859"/>
      <c r="C18" s="859"/>
      <c r="D18" s="859"/>
      <c r="E18" s="859"/>
      <c r="F18" s="859"/>
      <c r="G18" s="859"/>
      <c r="H18" s="859"/>
    </row>
    <row r="19" spans="1:10">
      <c r="A19" s="859"/>
      <c r="B19" s="859"/>
      <c r="C19" s="859"/>
      <c r="D19" s="859"/>
      <c r="E19" s="859"/>
      <c r="F19" s="859"/>
      <c r="G19" s="859"/>
      <c r="H19" s="859"/>
    </row>
    <row r="20" spans="1:10">
      <c r="A20" s="859"/>
      <c r="B20" s="859"/>
      <c r="C20" s="859"/>
      <c r="D20" s="859"/>
      <c r="E20" s="859"/>
      <c r="F20" s="859"/>
      <c r="G20" s="859"/>
      <c r="H20" s="859"/>
    </row>
    <row r="21" spans="1:10">
      <c r="A21" s="859"/>
      <c r="B21" s="859"/>
      <c r="C21" s="859"/>
      <c r="D21" s="859"/>
      <c r="E21" s="859"/>
      <c r="F21" s="859"/>
      <c r="G21" s="859"/>
      <c r="H21" s="859"/>
    </row>
    <row r="22" spans="1:10" ht="78" customHeight="1">
      <c r="A22" s="859"/>
      <c r="B22" s="859"/>
      <c r="C22" s="859"/>
      <c r="D22" s="859"/>
      <c r="E22" s="859"/>
      <c r="F22" s="859"/>
      <c r="G22" s="859"/>
      <c r="H22" s="859"/>
    </row>
    <row r="23" spans="1:10" ht="13" customHeight="1">
      <c r="A23" s="860" t="s">
        <v>444</v>
      </c>
      <c r="B23" s="860"/>
      <c r="C23" s="860"/>
      <c r="D23" s="860"/>
      <c r="E23" s="860"/>
      <c r="F23" s="860"/>
      <c r="G23" s="860"/>
      <c r="H23" s="860"/>
    </row>
    <row r="24" spans="1:10" s="71" customFormat="1" ht="29" customHeight="1">
      <c r="A24" s="860"/>
      <c r="B24" s="860"/>
      <c r="C24" s="860"/>
      <c r="D24" s="860"/>
      <c r="E24" s="860"/>
      <c r="F24" s="860"/>
      <c r="G24" s="860"/>
      <c r="H24" s="860"/>
    </row>
    <row r="25" spans="1:10" s="177" customFormat="1" ht="18.75" customHeight="1">
      <c r="A25" s="639" t="s">
        <v>208</v>
      </c>
      <c r="B25" s="639"/>
      <c r="C25" s="639"/>
      <c r="D25" s="639"/>
      <c r="E25" s="639"/>
      <c r="F25" s="639"/>
      <c r="G25" s="639"/>
    </row>
    <row r="26" spans="1:10" s="71" customFormat="1" ht="18.75" customHeight="1">
      <c r="A26" s="639"/>
      <c r="B26" s="639"/>
      <c r="C26" s="639"/>
      <c r="D26" s="639"/>
      <c r="E26" s="639"/>
      <c r="F26" s="639"/>
      <c r="G26" s="639"/>
    </row>
    <row r="27" spans="1:10" ht="13" customHeight="1">
      <c r="A27" s="861" t="s">
        <v>248</v>
      </c>
      <c r="B27" s="861"/>
      <c r="C27" s="861"/>
      <c r="D27" s="861"/>
      <c r="E27" s="861"/>
      <c r="F27" s="861"/>
      <c r="G27" s="861"/>
      <c r="H27" s="861"/>
      <c r="J27" s="9"/>
    </row>
    <row r="28" spans="1:10" ht="13" customHeight="1">
      <c r="A28" s="861"/>
      <c r="B28" s="861"/>
      <c r="C28" s="861"/>
      <c r="D28" s="861"/>
      <c r="E28" s="861"/>
      <c r="F28" s="861"/>
      <c r="G28" s="861"/>
      <c r="H28" s="861"/>
      <c r="J28" s="13"/>
    </row>
    <row r="29" spans="1:10">
      <c r="A29" s="863" t="s">
        <v>417</v>
      </c>
      <c r="B29" s="867"/>
      <c r="C29" s="867"/>
      <c r="D29" s="867"/>
      <c r="E29" s="867"/>
      <c r="F29" s="867"/>
      <c r="G29" s="867"/>
      <c r="J29" s="13"/>
    </row>
    <row r="30" spans="1:10">
      <c r="A30" s="867"/>
      <c r="B30" s="867"/>
      <c r="C30" s="867"/>
      <c r="D30" s="867"/>
      <c r="E30" s="867"/>
      <c r="F30" s="867"/>
      <c r="G30" s="867"/>
    </row>
    <row r="31" spans="1:10">
      <c r="A31" s="863" t="s">
        <v>242</v>
      </c>
      <c r="B31" s="867"/>
      <c r="C31" s="867"/>
      <c r="D31" s="867"/>
      <c r="E31" s="867"/>
      <c r="F31" s="867"/>
      <c r="G31" s="867"/>
    </row>
    <row r="32" spans="1:10">
      <c r="A32" s="867"/>
      <c r="B32" s="867"/>
      <c r="C32" s="867"/>
      <c r="D32" s="867"/>
      <c r="E32" s="867"/>
      <c r="F32" s="867"/>
      <c r="G32" s="867"/>
    </row>
    <row r="33" spans="1:12">
      <c r="A33" s="863" t="s">
        <v>207</v>
      </c>
      <c r="B33" s="863"/>
      <c r="C33" s="863"/>
      <c r="D33" s="863"/>
      <c r="E33" s="863"/>
      <c r="F33" s="863"/>
      <c r="G33" s="863"/>
      <c r="H33" s="863"/>
    </row>
    <row r="34" spans="1:12">
      <c r="A34" s="863"/>
      <c r="B34" s="863"/>
      <c r="C34" s="863"/>
      <c r="D34" s="863"/>
      <c r="E34" s="863"/>
      <c r="F34" s="863"/>
      <c r="G34" s="863"/>
      <c r="H34" s="863"/>
    </row>
    <row r="35" spans="1:12" ht="13" customHeight="1">
      <c r="A35" s="887" t="s">
        <v>247</v>
      </c>
      <c r="B35" s="887"/>
      <c r="C35" s="887"/>
      <c r="D35" s="887"/>
      <c r="E35" s="887"/>
      <c r="F35" s="887"/>
      <c r="G35" s="887"/>
      <c r="H35" s="887"/>
    </row>
    <row r="36" spans="1:12" ht="13" customHeight="1">
      <c r="A36" s="887"/>
      <c r="B36" s="887"/>
      <c r="C36" s="887"/>
      <c r="D36" s="887"/>
      <c r="E36" s="887"/>
      <c r="F36" s="887"/>
      <c r="G36" s="887"/>
      <c r="H36" s="887"/>
    </row>
    <row r="37" spans="1:12" ht="13.5" customHeight="1">
      <c r="A37" s="886" t="s">
        <v>418</v>
      </c>
      <c r="B37" s="886"/>
      <c r="C37" s="886"/>
      <c r="D37" s="886"/>
      <c r="E37" s="886"/>
      <c r="F37" s="886"/>
      <c r="G37" s="886"/>
      <c r="H37" s="886"/>
    </row>
    <row r="38" spans="1:12">
      <c r="A38" s="886"/>
      <c r="B38" s="886"/>
      <c r="C38" s="886"/>
      <c r="D38" s="886"/>
      <c r="E38" s="886"/>
      <c r="F38" s="886"/>
      <c r="G38" s="886"/>
      <c r="H38" s="886"/>
    </row>
    <row r="39" spans="1:12">
      <c r="A39" s="886"/>
      <c r="B39" s="886"/>
      <c r="C39" s="886"/>
      <c r="D39" s="886"/>
      <c r="E39" s="886"/>
      <c r="F39" s="886"/>
      <c r="G39" s="886"/>
      <c r="H39" s="886"/>
    </row>
    <row r="40" spans="1:12" ht="13.5" customHeight="1">
      <c r="A40" s="178"/>
      <c r="B40" s="868" t="s">
        <v>347</v>
      </c>
      <c r="C40" s="868"/>
      <c r="D40" s="176"/>
      <c r="E40" s="176"/>
      <c r="F40" s="176"/>
      <c r="G40" s="176"/>
      <c r="H40" s="178"/>
      <c r="I40" s="178"/>
    </row>
    <row r="41" spans="1:12" ht="36.5" customHeight="1">
      <c r="A41" s="72"/>
      <c r="B41" s="166" t="s">
        <v>332</v>
      </c>
      <c r="C41" s="869" t="s">
        <v>441</v>
      </c>
      <c r="D41" s="870"/>
      <c r="E41" s="869" t="s">
        <v>333</v>
      </c>
      <c r="F41" s="870"/>
      <c r="G41" s="166" t="s">
        <v>334</v>
      </c>
      <c r="H41" s="72"/>
      <c r="I41" s="885"/>
      <c r="J41" s="885"/>
      <c r="K41" s="885"/>
      <c r="L41" s="885"/>
    </row>
    <row r="42" spans="1:12" ht="12" customHeight="1">
      <c r="A42" s="72"/>
      <c r="B42" s="876">
        <v>1</v>
      </c>
      <c r="C42" s="878">
        <f>E42-G42</f>
        <v>60000</v>
      </c>
      <c r="D42" s="879"/>
      <c r="E42" s="874">
        <v>300000</v>
      </c>
      <c r="F42" s="172" t="s">
        <v>335</v>
      </c>
      <c r="G42" s="173">
        <v>240000</v>
      </c>
      <c r="H42" s="72"/>
      <c r="I42" s="885"/>
      <c r="J42" s="885"/>
      <c r="K42" s="885"/>
      <c r="L42" s="885"/>
    </row>
    <row r="43" spans="1:12" ht="25" customHeight="1">
      <c r="A43" s="72"/>
      <c r="B43" s="877"/>
      <c r="C43" s="880"/>
      <c r="D43" s="881"/>
      <c r="E43" s="875"/>
      <c r="F43" s="174" t="s">
        <v>336</v>
      </c>
      <c r="G43" s="175" t="s">
        <v>337</v>
      </c>
      <c r="H43" s="72"/>
      <c r="I43" s="885"/>
      <c r="J43" s="885"/>
      <c r="K43" s="885"/>
      <c r="L43" s="885"/>
    </row>
    <row r="44" spans="1:12" ht="12" customHeight="1">
      <c r="A44" s="72"/>
      <c r="B44" s="876">
        <v>2</v>
      </c>
      <c r="C44" s="878">
        <f>E44-G44</f>
        <v>86000</v>
      </c>
      <c r="D44" s="879"/>
      <c r="E44" s="874">
        <v>430000</v>
      </c>
      <c r="F44" s="172" t="s">
        <v>335</v>
      </c>
      <c r="G44" s="173">
        <v>344000</v>
      </c>
      <c r="H44" s="72"/>
      <c r="I44" s="72"/>
    </row>
    <row r="45" spans="1:12" ht="25" customHeight="1">
      <c r="A45" s="72"/>
      <c r="B45" s="877"/>
      <c r="C45" s="880"/>
      <c r="D45" s="881"/>
      <c r="E45" s="875"/>
      <c r="F45" s="174" t="s">
        <v>336</v>
      </c>
      <c r="G45" s="175" t="s">
        <v>337</v>
      </c>
      <c r="H45" s="72"/>
      <c r="I45" s="72"/>
    </row>
    <row r="46" spans="1:12" ht="12" customHeight="1">
      <c r="A46" s="72"/>
      <c r="B46" s="876">
        <v>3</v>
      </c>
      <c r="C46" s="878">
        <f>E46-G46</f>
        <v>120000</v>
      </c>
      <c r="D46" s="879"/>
      <c r="E46" s="874">
        <v>600000</v>
      </c>
      <c r="F46" s="172" t="s">
        <v>335</v>
      </c>
      <c r="G46" s="173">
        <v>480000</v>
      </c>
      <c r="H46" s="72"/>
      <c r="I46" s="72"/>
    </row>
    <row r="47" spans="1:12" ht="25" customHeight="1">
      <c r="A47" s="72"/>
      <c r="B47" s="877"/>
      <c r="C47" s="880"/>
      <c r="D47" s="881"/>
      <c r="E47" s="875"/>
      <c r="F47" s="174" t="s">
        <v>336</v>
      </c>
      <c r="G47" s="175" t="s">
        <v>337</v>
      </c>
      <c r="H47" s="72"/>
      <c r="I47" s="72"/>
    </row>
    <row r="48" spans="1:12" ht="12" customHeight="1">
      <c r="A48" s="72"/>
      <c r="B48" s="876">
        <v>4</v>
      </c>
      <c r="C48" s="878">
        <f>E48-G48</f>
        <v>140000</v>
      </c>
      <c r="D48" s="879"/>
      <c r="E48" s="874">
        <v>700000</v>
      </c>
      <c r="F48" s="172" t="s">
        <v>335</v>
      </c>
      <c r="G48" s="173">
        <v>560000</v>
      </c>
      <c r="H48" s="72"/>
      <c r="I48" s="72"/>
    </row>
    <row r="49" spans="1:9" ht="25" customHeight="1">
      <c r="A49" s="72"/>
      <c r="B49" s="877"/>
      <c r="C49" s="880"/>
      <c r="D49" s="881"/>
      <c r="E49" s="875"/>
      <c r="F49" s="174" t="s">
        <v>336</v>
      </c>
      <c r="G49" s="175" t="s">
        <v>337</v>
      </c>
      <c r="H49" s="72"/>
      <c r="I49" s="72"/>
    </row>
    <row r="50" spans="1:9" ht="12" customHeight="1">
      <c r="A50" s="72"/>
      <c r="B50" s="876">
        <v>5</v>
      </c>
      <c r="C50" s="878">
        <f>E50-G50</f>
        <v>186000</v>
      </c>
      <c r="D50" s="879"/>
      <c r="E50" s="874">
        <v>930000</v>
      </c>
      <c r="F50" s="172" t="s">
        <v>335</v>
      </c>
      <c r="G50" s="173">
        <v>744000</v>
      </c>
      <c r="H50" s="72"/>
      <c r="I50" s="72"/>
    </row>
    <row r="51" spans="1:9" ht="25" customHeight="1">
      <c r="A51" s="72"/>
      <c r="B51" s="877"/>
      <c r="C51" s="880"/>
      <c r="D51" s="881"/>
      <c r="E51" s="875"/>
      <c r="F51" s="174" t="s">
        <v>336</v>
      </c>
      <c r="G51" s="175" t="s">
        <v>337</v>
      </c>
      <c r="H51" s="72"/>
      <c r="I51" s="72"/>
    </row>
    <row r="52" spans="1:9" ht="12" customHeight="1">
      <c r="A52" s="72"/>
      <c r="B52" s="876">
        <v>6</v>
      </c>
      <c r="C52" s="878">
        <f>E52-G52</f>
        <v>236000</v>
      </c>
      <c r="D52" s="879"/>
      <c r="E52" s="874">
        <v>1180000</v>
      </c>
      <c r="F52" s="172" t="s">
        <v>335</v>
      </c>
      <c r="G52" s="173">
        <v>944000</v>
      </c>
      <c r="H52" s="72"/>
      <c r="I52" s="72"/>
    </row>
    <row r="53" spans="1:9" ht="25" customHeight="1">
      <c r="A53" s="72"/>
      <c r="B53" s="877"/>
      <c r="C53" s="880"/>
      <c r="D53" s="881"/>
      <c r="E53" s="875"/>
      <c r="F53" s="174" t="s">
        <v>336</v>
      </c>
      <c r="G53" s="175" t="s">
        <v>337</v>
      </c>
      <c r="H53" s="72"/>
      <c r="I53" s="72"/>
    </row>
    <row r="54" spans="1:9" ht="9" customHeight="1">
      <c r="A54" s="72"/>
      <c r="B54" s="168"/>
      <c r="C54" s="169"/>
      <c r="D54" s="169"/>
      <c r="E54" s="170"/>
      <c r="F54" s="168"/>
      <c r="G54" s="171"/>
      <c r="H54" s="72"/>
      <c r="I54" s="72"/>
    </row>
    <row r="55" spans="1:9" ht="13.5" customHeight="1">
      <c r="A55" s="72"/>
      <c r="B55" s="868" t="s">
        <v>339</v>
      </c>
      <c r="C55" s="868"/>
      <c r="D55" s="176"/>
      <c r="E55" s="176"/>
      <c r="F55" s="176"/>
      <c r="G55" s="176"/>
      <c r="H55" s="72"/>
      <c r="I55" s="72"/>
    </row>
    <row r="56" spans="1:9" ht="36.5" customHeight="1">
      <c r="A56" s="72"/>
      <c r="B56" s="166" t="s">
        <v>332</v>
      </c>
      <c r="C56" s="869" t="s">
        <v>441</v>
      </c>
      <c r="D56" s="870"/>
      <c r="E56" s="871" t="s">
        <v>333</v>
      </c>
      <c r="F56" s="871"/>
      <c r="G56" s="166" t="s">
        <v>334</v>
      </c>
      <c r="H56" s="72"/>
      <c r="I56" s="72"/>
    </row>
    <row r="57" spans="1:9" ht="12" customHeight="1">
      <c r="A57" s="72"/>
      <c r="B57" s="872">
        <v>1</v>
      </c>
      <c r="C57" s="873">
        <f>E57-G57</f>
        <v>30000</v>
      </c>
      <c r="D57" s="872"/>
      <c r="E57" s="874">
        <v>150000</v>
      </c>
      <c r="F57" s="172" t="s">
        <v>335</v>
      </c>
      <c r="G57" s="173">
        <v>120000</v>
      </c>
      <c r="H57" s="72"/>
      <c r="I57" s="73"/>
    </row>
    <row r="58" spans="1:9" ht="25" customHeight="1">
      <c r="A58" s="72"/>
      <c r="B58" s="872"/>
      <c r="C58" s="872"/>
      <c r="D58" s="872"/>
      <c r="E58" s="875"/>
      <c r="F58" s="174" t="s">
        <v>336</v>
      </c>
      <c r="G58" s="175" t="s">
        <v>337</v>
      </c>
      <c r="H58" s="72"/>
      <c r="I58" s="72"/>
    </row>
    <row r="59" spans="1:9" ht="12" customHeight="1">
      <c r="A59" s="72"/>
      <c r="B59" s="872">
        <v>2</v>
      </c>
      <c r="C59" s="873">
        <f>E59-G59</f>
        <v>43000</v>
      </c>
      <c r="D59" s="872"/>
      <c r="E59" s="874">
        <v>215000</v>
      </c>
      <c r="F59" s="172" t="s">
        <v>335</v>
      </c>
      <c r="G59" s="173">
        <v>172000</v>
      </c>
      <c r="H59" s="72"/>
      <c r="I59" s="72"/>
    </row>
    <row r="60" spans="1:9" ht="25" customHeight="1">
      <c r="A60" s="72"/>
      <c r="B60" s="872"/>
      <c r="C60" s="872"/>
      <c r="D60" s="872"/>
      <c r="E60" s="875"/>
      <c r="F60" s="174" t="s">
        <v>336</v>
      </c>
      <c r="G60" s="175" t="s">
        <v>337</v>
      </c>
      <c r="H60" s="72"/>
      <c r="I60" s="72"/>
    </row>
    <row r="61" spans="1:9" ht="12" customHeight="1">
      <c r="A61" s="72"/>
      <c r="B61" s="872">
        <v>3</v>
      </c>
      <c r="C61" s="873">
        <f>E61-G61</f>
        <v>60000</v>
      </c>
      <c r="D61" s="872"/>
      <c r="E61" s="874">
        <v>300000</v>
      </c>
      <c r="F61" s="172" t="s">
        <v>335</v>
      </c>
      <c r="G61" s="173">
        <v>240000</v>
      </c>
      <c r="H61" s="72"/>
      <c r="I61" s="72"/>
    </row>
    <row r="62" spans="1:9" ht="25" customHeight="1">
      <c r="A62" s="72"/>
      <c r="B62" s="872"/>
      <c r="C62" s="872"/>
      <c r="D62" s="872"/>
      <c r="E62" s="875"/>
      <c r="F62" s="174" t="s">
        <v>336</v>
      </c>
      <c r="G62" s="175" t="s">
        <v>337</v>
      </c>
      <c r="H62" s="72"/>
      <c r="I62" s="72"/>
    </row>
    <row r="63" spans="1:9" ht="12" customHeight="1">
      <c r="A63" s="72"/>
      <c r="B63" s="872">
        <v>4</v>
      </c>
      <c r="C63" s="873">
        <f>E63-G63</f>
        <v>70000</v>
      </c>
      <c r="D63" s="872"/>
      <c r="E63" s="874">
        <v>350000</v>
      </c>
      <c r="F63" s="172" t="s">
        <v>335</v>
      </c>
      <c r="G63" s="173">
        <v>280000</v>
      </c>
      <c r="H63" s="72"/>
      <c r="I63" s="72"/>
    </row>
    <row r="64" spans="1:9" ht="25" customHeight="1">
      <c r="A64" s="72"/>
      <c r="B64" s="872"/>
      <c r="C64" s="872"/>
      <c r="D64" s="872"/>
      <c r="E64" s="875"/>
      <c r="F64" s="174" t="s">
        <v>336</v>
      </c>
      <c r="G64" s="175" t="s">
        <v>337</v>
      </c>
      <c r="H64" s="72"/>
      <c r="I64" s="72"/>
    </row>
    <row r="65" spans="1:10" ht="12" customHeight="1">
      <c r="A65" s="72"/>
      <c r="B65" s="872">
        <v>5</v>
      </c>
      <c r="C65" s="873">
        <f>E65-G65</f>
        <v>93000</v>
      </c>
      <c r="D65" s="872"/>
      <c r="E65" s="874">
        <v>465000</v>
      </c>
      <c r="F65" s="172" t="s">
        <v>335</v>
      </c>
      <c r="G65" s="173">
        <v>372000</v>
      </c>
      <c r="H65" s="72"/>
      <c r="I65" s="72"/>
    </row>
    <row r="66" spans="1:10" ht="25" customHeight="1">
      <c r="A66" s="72"/>
      <c r="B66" s="872"/>
      <c r="C66" s="872"/>
      <c r="D66" s="872"/>
      <c r="E66" s="875"/>
      <c r="F66" s="174" t="s">
        <v>336</v>
      </c>
      <c r="G66" s="175" t="s">
        <v>438</v>
      </c>
      <c r="H66" s="72"/>
      <c r="I66" s="72"/>
    </row>
    <row r="67" spans="1:10" ht="12" customHeight="1">
      <c r="A67" s="72"/>
      <c r="B67" s="872">
        <v>6</v>
      </c>
      <c r="C67" s="873">
        <f>E67-G67</f>
        <v>118000</v>
      </c>
      <c r="D67" s="872"/>
      <c r="E67" s="874">
        <v>590000</v>
      </c>
      <c r="F67" s="172" t="s">
        <v>335</v>
      </c>
      <c r="G67" s="173">
        <v>472000</v>
      </c>
      <c r="H67" s="72"/>
      <c r="I67" s="72"/>
    </row>
    <row r="68" spans="1:10" ht="25" customHeight="1">
      <c r="A68" s="72"/>
      <c r="B68" s="872"/>
      <c r="C68" s="872"/>
      <c r="D68" s="872"/>
      <c r="E68" s="875"/>
      <c r="F68" s="174" t="s">
        <v>336</v>
      </c>
      <c r="G68" s="175" t="s">
        <v>337</v>
      </c>
      <c r="H68" s="72"/>
      <c r="I68" s="72"/>
    </row>
    <row r="69" spans="1:10" ht="11.5" customHeight="1">
      <c r="A69" s="72"/>
      <c r="B69" s="168"/>
      <c r="C69" s="169"/>
      <c r="D69" s="169"/>
      <c r="E69" s="170"/>
      <c r="F69" s="168"/>
      <c r="G69" s="171"/>
      <c r="H69" s="72"/>
      <c r="I69" s="72"/>
    </row>
    <row r="70" spans="1:10">
      <c r="A70" s="884" t="s">
        <v>240</v>
      </c>
      <c r="B70" s="884"/>
      <c r="C70" s="884"/>
      <c r="D70" s="884"/>
      <c r="E70" s="884"/>
      <c r="F70" s="884"/>
      <c r="G70" s="884"/>
      <c r="H70" s="884"/>
      <c r="I70" s="167"/>
    </row>
    <row r="71" spans="1:10" ht="25" customHeight="1">
      <c r="A71" s="884"/>
      <c r="B71" s="884"/>
      <c r="C71" s="884"/>
      <c r="D71" s="884"/>
      <c r="E71" s="884"/>
      <c r="F71" s="884"/>
      <c r="G71" s="884"/>
      <c r="H71" s="884"/>
      <c r="I71" s="167"/>
    </row>
    <row r="72" spans="1:10" ht="25" customHeight="1">
      <c r="A72" s="863" t="s">
        <v>422</v>
      </c>
      <c r="B72" s="863"/>
      <c r="C72" s="863"/>
      <c r="D72" s="863"/>
      <c r="E72" s="863"/>
      <c r="F72" s="863"/>
      <c r="G72" s="863"/>
      <c r="H72" s="863"/>
      <c r="J72" s="118"/>
    </row>
    <row r="73" spans="1:10">
      <c r="A73" s="863"/>
      <c r="B73" s="863"/>
      <c r="C73" s="863"/>
      <c r="D73" s="863"/>
      <c r="E73" s="863"/>
      <c r="F73" s="863"/>
      <c r="G73" s="863"/>
      <c r="H73" s="863"/>
    </row>
    <row r="74" spans="1:10" ht="25" customHeight="1">
      <c r="A74" s="863" t="s">
        <v>338</v>
      </c>
      <c r="B74" s="863"/>
      <c r="C74" s="863"/>
      <c r="D74" s="863"/>
      <c r="E74" s="863"/>
      <c r="F74" s="863"/>
      <c r="G74" s="863"/>
      <c r="H74" s="863"/>
    </row>
    <row r="75" spans="1:10">
      <c r="A75" s="863"/>
      <c r="B75" s="863"/>
      <c r="C75" s="863"/>
      <c r="D75" s="863"/>
      <c r="E75" s="863"/>
      <c r="F75" s="863"/>
      <c r="G75" s="863"/>
      <c r="H75" s="863"/>
    </row>
    <row r="77" spans="1:10" ht="13.5" customHeight="1">
      <c r="A77" s="883" t="s">
        <v>245</v>
      </c>
      <c r="B77" s="883"/>
      <c r="C77" s="883"/>
      <c r="D77" s="883"/>
      <c r="E77" s="883"/>
      <c r="F77" s="883"/>
      <c r="G77" s="883"/>
      <c r="H77" s="883"/>
    </row>
    <row r="78" spans="1:10" ht="13" customHeight="1">
      <c r="A78" s="883"/>
      <c r="B78" s="883"/>
      <c r="C78" s="883"/>
      <c r="D78" s="883"/>
      <c r="E78" s="883"/>
      <c r="F78" s="883"/>
      <c r="G78" s="883"/>
      <c r="H78" s="883"/>
    </row>
    <row r="79" spans="1:10">
      <c r="A79" s="863" t="s">
        <v>419</v>
      </c>
      <c r="B79" s="863"/>
      <c r="C79" s="863"/>
      <c r="D79" s="863"/>
      <c r="E79" s="863"/>
      <c r="F79" s="863"/>
      <c r="G79" s="863"/>
      <c r="J79" s="13"/>
    </row>
    <row r="80" spans="1:10">
      <c r="A80" s="863"/>
      <c r="B80" s="863"/>
      <c r="C80" s="863"/>
      <c r="D80" s="863"/>
      <c r="E80" s="863"/>
      <c r="F80" s="863"/>
      <c r="G80" s="863"/>
    </row>
    <row r="81" spans="1:10">
      <c r="A81" s="84" t="s">
        <v>244</v>
      </c>
      <c r="B81" s="84"/>
      <c r="C81" s="84"/>
      <c r="D81" s="84"/>
      <c r="E81" s="84"/>
      <c r="F81" s="84"/>
      <c r="G81" s="84"/>
    </row>
    <row r="83" spans="1:10" ht="13" customHeight="1">
      <c r="A83" s="882" t="s">
        <v>246</v>
      </c>
      <c r="B83" s="882"/>
      <c r="C83" s="882"/>
      <c r="D83" s="882"/>
      <c r="E83" s="882"/>
      <c r="F83" s="882"/>
      <c r="G83" s="882"/>
      <c r="H83" s="882"/>
      <c r="J83" s="9"/>
    </row>
    <row r="84" spans="1:10" ht="13" customHeight="1">
      <c r="A84" s="882"/>
      <c r="B84" s="882"/>
      <c r="C84" s="882"/>
      <c r="D84" s="882"/>
      <c r="E84" s="882"/>
      <c r="F84" s="882"/>
      <c r="G84" s="882"/>
      <c r="H84" s="882"/>
      <c r="J84" s="13"/>
    </row>
    <row r="85" spans="1:10">
      <c r="A85" s="863" t="s">
        <v>349</v>
      </c>
      <c r="B85" s="863"/>
      <c r="C85" s="863"/>
      <c r="D85" s="863"/>
      <c r="E85" s="863"/>
      <c r="F85" s="863"/>
      <c r="G85" s="863"/>
      <c r="J85" s="13"/>
    </row>
    <row r="86" spans="1:10">
      <c r="A86" s="863"/>
      <c r="B86" s="863"/>
      <c r="C86" s="863"/>
      <c r="D86" s="863"/>
      <c r="E86" s="863"/>
      <c r="F86" s="863"/>
      <c r="G86" s="863"/>
    </row>
    <row r="87" spans="1:10">
      <c r="A87" s="863" t="s">
        <v>243</v>
      </c>
      <c r="B87" s="863"/>
      <c r="C87" s="863"/>
      <c r="D87" s="863"/>
      <c r="E87" s="863"/>
      <c r="F87" s="863"/>
      <c r="G87" s="863"/>
      <c r="H87" s="863"/>
    </row>
    <row r="88" spans="1:10">
      <c r="A88" s="863"/>
      <c r="B88" s="863"/>
      <c r="C88" s="863"/>
      <c r="D88" s="863"/>
      <c r="E88" s="863"/>
      <c r="F88" s="863"/>
      <c r="G88" s="863"/>
      <c r="H88" s="863"/>
    </row>
    <row r="89" spans="1:10">
      <c r="A89" s="866" t="s">
        <v>330</v>
      </c>
      <c r="B89" s="867"/>
      <c r="C89" s="867"/>
      <c r="D89" s="867"/>
      <c r="E89" s="867"/>
      <c r="F89" s="867"/>
      <c r="G89" s="867"/>
      <c r="H89" s="867"/>
    </row>
    <row r="90" spans="1:10">
      <c r="A90" s="867"/>
      <c r="B90" s="867"/>
      <c r="C90" s="867"/>
      <c r="D90" s="867"/>
      <c r="E90" s="867"/>
      <c r="F90" s="867"/>
      <c r="G90" s="867"/>
      <c r="H90" s="867"/>
    </row>
    <row r="98" spans="2:2">
      <c r="B98" s="69"/>
    </row>
    <row r="99" spans="2:2">
      <c r="B99" s="69"/>
    </row>
    <row r="100" spans="2:2">
      <c r="B100" s="69"/>
    </row>
    <row r="101" spans="2:2">
      <c r="B101" s="69"/>
    </row>
    <row r="102" spans="2:2">
      <c r="B102" s="69"/>
    </row>
    <row r="103" spans="2:2">
      <c r="B103" s="69"/>
    </row>
    <row r="104" spans="2:2">
      <c r="B104" s="69"/>
    </row>
    <row r="105" spans="2:2">
      <c r="B105" s="69"/>
    </row>
    <row r="106" spans="2:2">
      <c r="B106" s="69"/>
    </row>
    <row r="107" spans="2:2">
      <c r="B107" s="69"/>
    </row>
    <row r="108" spans="2:2">
      <c r="B108" s="69"/>
    </row>
    <row r="109" spans="2:2">
      <c r="B109" s="69"/>
    </row>
    <row r="110" spans="2:2">
      <c r="B110" s="69"/>
    </row>
    <row r="111" spans="2:2">
      <c r="B111" s="69"/>
    </row>
  </sheetData>
  <mergeCells count="65">
    <mergeCell ref="A33:H34"/>
    <mergeCell ref="B40:C40"/>
    <mergeCell ref="B63:B64"/>
    <mergeCell ref="C63:D64"/>
    <mergeCell ref="E63:E64"/>
    <mergeCell ref="A37:H39"/>
    <mergeCell ref="E44:E45"/>
    <mergeCell ref="B46:B47"/>
    <mergeCell ref="C46:D47"/>
    <mergeCell ref="E46:E47"/>
    <mergeCell ref="B52:B53"/>
    <mergeCell ref="C52:D53"/>
    <mergeCell ref="E52:E53"/>
    <mergeCell ref="A35:H36"/>
    <mergeCell ref="C41:D41"/>
    <mergeCell ref="I41:L43"/>
    <mergeCell ref="B59:B60"/>
    <mergeCell ref="C59:D60"/>
    <mergeCell ref="E59:E60"/>
    <mergeCell ref="B61:B62"/>
    <mergeCell ref="C61:D62"/>
    <mergeCell ref="E61:E62"/>
    <mergeCell ref="E41:F41"/>
    <mergeCell ref="B42:B43"/>
    <mergeCell ref="C42:D43"/>
    <mergeCell ref="E42:E43"/>
    <mergeCell ref="B44:B45"/>
    <mergeCell ref="B50:B51"/>
    <mergeCell ref="C50:D51"/>
    <mergeCell ref="E50:E51"/>
    <mergeCell ref="C44:D45"/>
    <mergeCell ref="A77:H78"/>
    <mergeCell ref="A72:H73"/>
    <mergeCell ref="A74:H75"/>
    <mergeCell ref="B65:B66"/>
    <mergeCell ref="C65:D66"/>
    <mergeCell ref="E65:E66"/>
    <mergeCell ref="B67:B68"/>
    <mergeCell ref="C67:D68"/>
    <mergeCell ref="E67:E68"/>
    <mergeCell ref="A70:H71"/>
    <mergeCell ref="A87:H88"/>
    <mergeCell ref="A89:H90"/>
    <mergeCell ref="A85:G86"/>
    <mergeCell ref="A79:G80"/>
    <mergeCell ref="A29:G30"/>
    <mergeCell ref="A31:G32"/>
    <mergeCell ref="B55:C55"/>
    <mergeCell ref="C56:D56"/>
    <mergeCell ref="E56:F56"/>
    <mergeCell ref="B57:B58"/>
    <mergeCell ref="C57:D58"/>
    <mergeCell ref="E57:E58"/>
    <mergeCell ref="B48:B49"/>
    <mergeCell ref="C48:D49"/>
    <mergeCell ref="E48:E49"/>
    <mergeCell ref="A83:H84"/>
    <mergeCell ref="A1:H2"/>
    <mergeCell ref="A16:H22"/>
    <mergeCell ref="A23:H24"/>
    <mergeCell ref="A27:H28"/>
    <mergeCell ref="A25:G26"/>
    <mergeCell ref="A3:G4"/>
    <mergeCell ref="A5:G6"/>
    <mergeCell ref="A7:G15"/>
  </mergeCells>
  <phoneticPr fontId="1"/>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54482-9D6F-4D2C-9BDA-0AE7A19DD6C2}">
  <sheetPr>
    <tabColor rgb="FFFFFF00"/>
    <pageSetUpPr fitToPage="1"/>
  </sheetPr>
  <dimension ref="A1:E48"/>
  <sheetViews>
    <sheetView showGridLines="0" showWhiteSpace="0" view="pageBreakPreview" zoomScale="60" zoomScaleNormal="85" zoomScalePageLayoutView="55" workbookViewId="0">
      <selection activeCell="E22" sqref="E22"/>
    </sheetView>
  </sheetViews>
  <sheetFormatPr defaultRowHeight="14"/>
  <cols>
    <col min="1" max="1" width="10.36328125" style="75" customWidth="1"/>
    <col min="2" max="2" width="4.36328125" style="74" customWidth="1"/>
    <col min="3" max="3" width="65.81640625" style="74" customWidth="1"/>
    <col min="4" max="4" width="94.1796875" style="74" customWidth="1"/>
    <col min="5" max="5" width="49.1796875" style="99" customWidth="1"/>
  </cols>
  <sheetData>
    <row r="1" spans="1:5" ht="242.25" customHeight="1">
      <c r="A1" s="934" t="s">
        <v>442</v>
      </c>
      <c r="B1" s="935"/>
      <c r="C1" s="935"/>
      <c r="D1" s="936"/>
      <c r="E1" s="937"/>
    </row>
    <row r="2" spans="1:5" ht="41.25" customHeight="1">
      <c r="A2" s="76" t="s">
        <v>209</v>
      </c>
      <c r="B2" s="938" t="s">
        <v>258</v>
      </c>
      <c r="C2" s="939"/>
      <c r="D2" s="96" t="s">
        <v>257</v>
      </c>
      <c r="E2" s="96" t="s">
        <v>396</v>
      </c>
    </row>
    <row r="3" spans="1:5" ht="28.5" customHeight="1">
      <c r="A3" s="940" t="s">
        <v>210</v>
      </c>
      <c r="B3" s="943" t="s">
        <v>387</v>
      </c>
      <c r="C3" s="944"/>
      <c r="D3" s="947" t="s">
        <v>375</v>
      </c>
      <c r="E3" s="950" t="s">
        <v>388</v>
      </c>
    </row>
    <row r="4" spans="1:5" ht="107.25" customHeight="1">
      <c r="A4" s="941"/>
      <c r="B4" s="945"/>
      <c r="C4" s="945"/>
      <c r="D4" s="948"/>
      <c r="E4" s="902"/>
    </row>
    <row r="5" spans="1:5" ht="25" customHeight="1">
      <c r="A5" s="942"/>
      <c r="B5" s="946"/>
      <c r="C5" s="946"/>
      <c r="D5" s="949"/>
      <c r="E5" s="903"/>
    </row>
    <row r="6" spans="1:5" ht="14.25" customHeight="1">
      <c r="A6" s="940" t="s">
        <v>211</v>
      </c>
      <c r="B6" s="892" t="s">
        <v>285</v>
      </c>
      <c r="C6" s="966"/>
      <c r="D6" s="892" t="s">
        <v>371</v>
      </c>
      <c r="E6" s="918" t="s">
        <v>389</v>
      </c>
    </row>
    <row r="7" spans="1:5" ht="14.25" customHeight="1">
      <c r="A7" s="941"/>
      <c r="B7" s="904"/>
      <c r="C7" s="904"/>
      <c r="D7" s="904"/>
      <c r="E7" s="919"/>
    </row>
    <row r="8" spans="1:5" ht="14.25" customHeight="1">
      <c r="A8" s="941"/>
      <c r="B8" s="904"/>
      <c r="C8" s="904"/>
      <c r="D8" s="904"/>
      <c r="E8" s="919"/>
    </row>
    <row r="9" spans="1:5" ht="87" customHeight="1">
      <c r="A9" s="952"/>
      <c r="B9" s="904"/>
      <c r="C9" s="904"/>
      <c r="D9" s="904"/>
      <c r="E9" s="919"/>
    </row>
    <row r="10" spans="1:5" ht="20.25" hidden="1" customHeight="1">
      <c r="A10" s="193"/>
      <c r="B10" s="904"/>
      <c r="C10" s="904"/>
      <c r="D10" s="904"/>
      <c r="E10" s="919"/>
    </row>
    <row r="11" spans="1:5" ht="11.25" customHeight="1">
      <c r="A11" s="958" t="s">
        <v>212</v>
      </c>
      <c r="B11" s="895" t="s">
        <v>305</v>
      </c>
      <c r="C11" s="896"/>
      <c r="D11" s="892" t="s">
        <v>374</v>
      </c>
      <c r="E11" s="901" t="s">
        <v>390</v>
      </c>
    </row>
    <row r="12" spans="1:5" ht="14.25" customHeight="1">
      <c r="A12" s="959"/>
      <c r="B12" s="897"/>
      <c r="C12" s="898"/>
      <c r="D12" s="893"/>
      <c r="E12" s="902"/>
    </row>
    <row r="13" spans="1:5" ht="82" customHeight="1">
      <c r="A13" s="960"/>
      <c r="B13" s="899"/>
      <c r="C13" s="900"/>
      <c r="D13" s="894"/>
      <c r="E13" s="903"/>
    </row>
    <row r="14" spans="1:5" ht="14.25" customHeight="1">
      <c r="A14" s="940" t="s">
        <v>214</v>
      </c>
      <c r="B14" s="967" t="s">
        <v>452</v>
      </c>
      <c r="C14" s="968"/>
      <c r="D14" s="892" t="s">
        <v>453</v>
      </c>
      <c r="E14" s="920"/>
    </row>
    <row r="15" spans="1:5" ht="14.25" customHeight="1">
      <c r="A15" s="941"/>
      <c r="B15" s="969"/>
      <c r="C15" s="969"/>
      <c r="D15" s="893"/>
      <c r="E15" s="921"/>
    </row>
    <row r="16" spans="1:5" ht="14.25" customHeight="1">
      <c r="A16" s="941"/>
      <c r="B16" s="969"/>
      <c r="C16" s="969"/>
      <c r="D16" s="893"/>
      <c r="E16" s="921"/>
    </row>
    <row r="17" spans="1:5" ht="14.25" customHeight="1">
      <c r="A17" s="941"/>
      <c r="B17" s="969"/>
      <c r="C17" s="969"/>
      <c r="D17" s="893"/>
      <c r="E17" s="921"/>
    </row>
    <row r="18" spans="1:5" ht="14.25" customHeight="1">
      <c r="A18" s="941"/>
      <c r="B18" s="969"/>
      <c r="C18" s="969"/>
      <c r="D18" s="893"/>
      <c r="E18" s="921"/>
    </row>
    <row r="19" spans="1:5" ht="50" customHeight="1">
      <c r="A19" s="941"/>
      <c r="B19" s="969"/>
      <c r="C19" s="969"/>
      <c r="D19" s="893"/>
      <c r="E19" s="921"/>
    </row>
    <row r="20" spans="1:5" ht="58" customHeight="1">
      <c r="A20" s="941"/>
      <c r="B20" s="969"/>
      <c r="C20" s="969"/>
      <c r="D20" s="893"/>
      <c r="E20" s="921"/>
    </row>
    <row r="21" spans="1:5" ht="1.5" hidden="1" customHeight="1">
      <c r="A21" s="941"/>
      <c r="B21" s="969"/>
      <c r="C21" s="969"/>
      <c r="D21" s="893"/>
      <c r="E21" s="921"/>
    </row>
    <row r="22" spans="1:5" ht="75" customHeight="1">
      <c r="A22" s="941"/>
      <c r="B22" s="888" t="s">
        <v>260</v>
      </c>
      <c r="C22" s="889"/>
      <c r="D22" s="185" t="s">
        <v>372</v>
      </c>
      <c r="E22" s="192" t="s">
        <v>380</v>
      </c>
    </row>
    <row r="23" spans="1:5" ht="31.5" customHeight="1">
      <c r="A23" s="942"/>
      <c r="B23" s="890" t="s">
        <v>306</v>
      </c>
      <c r="C23" s="891"/>
      <c r="D23" s="184" t="s">
        <v>261</v>
      </c>
      <c r="E23" s="191" t="s">
        <v>343</v>
      </c>
    </row>
    <row r="24" spans="1:5" ht="83" customHeight="1">
      <c r="A24" s="940" t="s">
        <v>213</v>
      </c>
      <c r="B24" s="978" t="s">
        <v>391</v>
      </c>
      <c r="C24" s="979"/>
      <c r="D24" s="931" t="s">
        <v>370</v>
      </c>
      <c r="E24" s="901" t="s">
        <v>450</v>
      </c>
    </row>
    <row r="25" spans="1:5" ht="18" hidden="1" customHeight="1">
      <c r="A25" s="942"/>
      <c r="B25" s="980"/>
      <c r="C25" s="981"/>
      <c r="D25" s="933"/>
      <c r="E25" s="903"/>
    </row>
    <row r="26" spans="1:5" ht="39" customHeight="1">
      <c r="A26" s="182" t="s">
        <v>215</v>
      </c>
      <c r="B26" s="956" t="s">
        <v>307</v>
      </c>
      <c r="C26" s="957"/>
      <c r="D26" s="905" t="s">
        <v>341</v>
      </c>
      <c r="E26" s="922" t="s">
        <v>259</v>
      </c>
    </row>
    <row r="27" spans="1:5" ht="61" customHeight="1">
      <c r="A27" s="183" t="s">
        <v>216</v>
      </c>
      <c r="B27" s="949" t="s">
        <v>308</v>
      </c>
      <c r="C27" s="951"/>
      <c r="D27" s="906"/>
      <c r="E27" s="923"/>
    </row>
    <row r="28" spans="1:5" ht="28" customHeight="1">
      <c r="A28" s="958" t="s">
        <v>217</v>
      </c>
      <c r="B28" s="961" t="s">
        <v>392</v>
      </c>
      <c r="C28" s="962"/>
      <c r="D28" s="924" t="s">
        <v>342</v>
      </c>
      <c r="E28" s="922" t="s">
        <v>259</v>
      </c>
    </row>
    <row r="29" spans="1:5" ht="14.25" customHeight="1">
      <c r="A29" s="959"/>
      <c r="B29" s="963"/>
      <c r="C29" s="963"/>
      <c r="D29" s="925"/>
      <c r="E29" s="927"/>
    </row>
    <row r="30" spans="1:5" ht="42.5" customHeight="1">
      <c r="A30" s="959"/>
      <c r="B30" s="963"/>
      <c r="C30" s="963"/>
      <c r="D30" s="925"/>
      <c r="E30" s="927"/>
    </row>
    <row r="31" spans="1:5" ht="31.5" customHeight="1">
      <c r="A31" s="960"/>
      <c r="B31" s="964"/>
      <c r="C31" s="964"/>
      <c r="D31" s="926"/>
      <c r="E31" s="928"/>
    </row>
    <row r="32" spans="1:5" ht="16.5" customHeight="1">
      <c r="A32" s="965" t="s">
        <v>221</v>
      </c>
      <c r="B32" s="905" t="s">
        <v>314</v>
      </c>
      <c r="C32" s="953"/>
      <c r="D32" s="892"/>
      <c r="E32" s="929" t="s">
        <v>344</v>
      </c>
    </row>
    <row r="33" spans="1:5" ht="2.25" customHeight="1">
      <c r="A33" s="959"/>
      <c r="B33" s="954"/>
      <c r="C33" s="954"/>
      <c r="D33" s="904"/>
      <c r="E33" s="930"/>
    </row>
    <row r="34" spans="1:5" ht="9.75" customHeight="1">
      <c r="A34" s="959"/>
      <c r="B34" s="954"/>
      <c r="C34" s="954"/>
      <c r="D34" s="904"/>
      <c r="E34" s="930"/>
    </row>
    <row r="35" spans="1:5" ht="7.5" customHeight="1">
      <c r="A35" s="959"/>
      <c r="B35" s="954"/>
      <c r="C35" s="954"/>
      <c r="D35" s="904"/>
      <c r="E35" s="930"/>
    </row>
    <row r="36" spans="1:5" ht="14.25" customHeight="1">
      <c r="A36" s="959"/>
      <c r="B36" s="982" t="s">
        <v>309</v>
      </c>
      <c r="C36" s="983"/>
      <c r="D36" s="988" t="s">
        <v>451</v>
      </c>
      <c r="E36" s="909" t="s">
        <v>262</v>
      </c>
    </row>
    <row r="37" spans="1:5" ht="14.25" customHeight="1">
      <c r="A37" s="959"/>
      <c r="B37" s="984"/>
      <c r="C37" s="985"/>
      <c r="D37" s="948"/>
      <c r="E37" s="910"/>
    </row>
    <row r="38" spans="1:5" ht="64" customHeight="1">
      <c r="A38" s="959"/>
      <c r="B38" s="986"/>
      <c r="C38" s="987"/>
      <c r="D38" s="989"/>
      <c r="E38" s="911"/>
    </row>
    <row r="39" spans="1:5" ht="14.25" customHeight="1">
      <c r="A39" s="959"/>
      <c r="B39" s="970" t="s">
        <v>346</v>
      </c>
      <c r="C39" s="971"/>
      <c r="D39" s="915" t="s">
        <v>381</v>
      </c>
      <c r="E39" s="912" t="s">
        <v>345</v>
      </c>
    </row>
    <row r="40" spans="1:5" ht="14.25" customHeight="1">
      <c r="A40" s="959"/>
      <c r="B40" s="972"/>
      <c r="C40" s="973"/>
      <c r="D40" s="916"/>
      <c r="E40" s="913"/>
    </row>
    <row r="41" spans="1:5" ht="19.5" customHeight="1">
      <c r="A41" s="959"/>
      <c r="B41" s="974"/>
      <c r="C41" s="975"/>
      <c r="D41" s="917"/>
      <c r="E41" s="914"/>
    </row>
    <row r="42" spans="1:5" ht="6.75" hidden="1" customHeight="1">
      <c r="A42" s="959"/>
      <c r="B42" s="190"/>
      <c r="C42" s="190"/>
      <c r="D42" s="190"/>
      <c r="E42" s="189"/>
    </row>
    <row r="43" spans="1:5" ht="14.25" customHeight="1">
      <c r="A43" s="940" t="s">
        <v>218</v>
      </c>
      <c r="B43" s="905" t="s">
        <v>313</v>
      </c>
      <c r="C43" s="953"/>
      <c r="D43" s="931" t="s">
        <v>331</v>
      </c>
      <c r="E43" s="901" t="s">
        <v>379</v>
      </c>
    </row>
    <row r="44" spans="1:5" ht="13.5" customHeight="1">
      <c r="A44" s="941"/>
      <c r="B44" s="954"/>
      <c r="C44" s="954"/>
      <c r="D44" s="932"/>
      <c r="E44" s="907"/>
    </row>
    <row r="45" spans="1:5" ht="11.25" customHeight="1">
      <c r="A45" s="941"/>
      <c r="B45" s="955"/>
      <c r="C45" s="955"/>
      <c r="D45" s="932"/>
      <c r="E45" s="907"/>
    </row>
    <row r="46" spans="1:5" ht="54" customHeight="1">
      <c r="A46" s="942"/>
      <c r="B46" s="976" t="s">
        <v>312</v>
      </c>
      <c r="C46" s="977"/>
      <c r="D46" s="933"/>
      <c r="E46" s="908"/>
    </row>
    <row r="47" spans="1:5" ht="54" customHeight="1">
      <c r="A47" s="182" t="s">
        <v>219</v>
      </c>
      <c r="B47" s="956" t="s">
        <v>310</v>
      </c>
      <c r="C47" s="957"/>
      <c r="D47" s="188"/>
      <c r="E47" s="187" t="s">
        <v>378</v>
      </c>
    </row>
    <row r="48" spans="1:5" ht="60" customHeight="1">
      <c r="A48" s="183" t="s">
        <v>220</v>
      </c>
      <c r="B48" s="949" t="s">
        <v>311</v>
      </c>
      <c r="C48" s="951"/>
      <c r="D48" s="181" t="s">
        <v>373</v>
      </c>
      <c r="E48" s="186" t="s">
        <v>263</v>
      </c>
    </row>
  </sheetData>
  <mergeCells count="49">
    <mergeCell ref="B46:C46"/>
    <mergeCell ref="A24:A25"/>
    <mergeCell ref="B24:C25"/>
    <mergeCell ref="D24:D25"/>
    <mergeCell ref="B36:C38"/>
    <mergeCell ref="D36:D38"/>
    <mergeCell ref="B48:C48"/>
    <mergeCell ref="A6:A9"/>
    <mergeCell ref="B43:C45"/>
    <mergeCell ref="B47:C47"/>
    <mergeCell ref="A28:A31"/>
    <mergeCell ref="B28:C31"/>
    <mergeCell ref="A32:A42"/>
    <mergeCell ref="B32:C35"/>
    <mergeCell ref="A11:A13"/>
    <mergeCell ref="B6:C10"/>
    <mergeCell ref="B26:C26"/>
    <mergeCell ref="B27:C27"/>
    <mergeCell ref="A14:A23"/>
    <mergeCell ref="B14:C21"/>
    <mergeCell ref="B39:C41"/>
    <mergeCell ref="A43:A46"/>
    <mergeCell ref="A1:E1"/>
    <mergeCell ref="B2:C2"/>
    <mergeCell ref="A3:A5"/>
    <mergeCell ref="B3:C5"/>
    <mergeCell ref="D3:D5"/>
    <mergeCell ref="E3:E5"/>
    <mergeCell ref="D6:D10"/>
    <mergeCell ref="D26:D27"/>
    <mergeCell ref="D14:D21"/>
    <mergeCell ref="E43:E46"/>
    <mergeCell ref="E36:E38"/>
    <mergeCell ref="E39:E41"/>
    <mergeCell ref="D39:D41"/>
    <mergeCell ref="E6:E10"/>
    <mergeCell ref="E14:E21"/>
    <mergeCell ref="E24:E25"/>
    <mergeCell ref="E26:E27"/>
    <mergeCell ref="D28:D31"/>
    <mergeCell ref="E28:E31"/>
    <mergeCell ref="D32:D35"/>
    <mergeCell ref="E32:E35"/>
    <mergeCell ref="D43:D46"/>
    <mergeCell ref="B22:C22"/>
    <mergeCell ref="B23:C23"/>
    <mergeCell ref="D11:D13"/>
    <mergeCell ref="B11:C13"/>
    <mergeCell ref="E11:E13"/>
  </mergeCells>
  <phoneticPr fontId="1"/>
  <pageMargins left="0.19685039370078741" right="0.19685039370078741" top="0.59055118110236227" bottom="0.55118110236220474" header="0.59055118110236227" footer="0.11811023622047245"/>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K44"/>
  <sheetViews>
    <sheetView view="pageBreakPreview" zoomScaleNormal="100" zoomScaleSheetLayoutView="100" workbookViewId="0">
      <selection sqref="A1:K2"/>
    </sheetView>
  </sheetViews>
  <sheetFormatPr defaultRowHeight="13"/>
  <sheetData>
    <row r="1" spans="1:11">
      <c r="A1" s="990" t="s">
        <v>283</v>
      </c>
      <c r="B1" s="991"/>
      <c r="C1" s="991"/>
      <c r="D1" s="991"/>
      <c r="E1" s="991"/>
      <c r="F1" s="991"/>
      <c r="G1" s="991"/>
      <c r="H1" s="991"/>
      <c r="I1" s="991"/>
      <c r="J1" s="991"/>
      <c r="K1" s="992"/>
    </row>
    <row r="2" spans="1:11" ht="29.25" customHeight="1">
      <c r="A2" s="993"/>
      <c r="B2" s="994"/>
      <c r="C2" s="994"/>
      <c r="D2" s="994"/>
      <c r="E2" s="994"/>
      <c r="F2" s="994"/>
      <c r="G2" s="994"/>
      <c r="H2" s="994"/>
      <c r="I2" s="994"/>
      <c r="J2" s="994"/>
      <c r="K2" s="995"/>
    </row>
    <row r="3" spans="1:11">
      <c r="A3" s="195" t="s">
        <v>296</v>
      </c>
      <c r="B3" s="104"/>
      <c r="C3" s="104"/>
      <c r="D3" s="104"/>
      <c r="E3" s="104"/>
      <c r="F3" s="104"/>
      <c r="G3" s="104"/>
      <c r="H3" s="104"/>
      <c r="I3" s="101"/>
      <c r="J3" s="101"/>
      <c r="K3" s="196"/>
    </row>
    <row r="4" spans="1:11">
      <c r="A4" s="197" t="s">
        <v>280</v>
      </c>
      <c r="B4" s="101"/>
      <c r="C4" s="101"/>
      <c r="D4" s="101"/>
      <c r="E4" s="101"/>
      <c r="F4" s="101"/>
      <c r="G4" s="101"/>
      <c r="H4" s="101"/>
      <c r="I4" s="101"/>
      <c r="J4" s="101"/>
      <c r="K4" s="196"/>
    </row>
    <row r="5" spans="1:11">
      <c r="A5" s="197" t="s">
        <v>281</v>
      </c>
      <c r="B5" s="101"/>
      <c r="C5" s="101"/>
      <c r="D5" s="101"/>
      <c r="E5" s="101"/>
      <c r="F5" s="101"/>
      <c r="G5" s="101"/>
      <c r="H5" s="101"/>
      <c r="I5" s="101"/>
      <c r="J5" s="101"/>
      <c r="K5" s="196"/>
    </row>
    <row r="6" spans="1:11">
      <c r="A6" s="197"/>
      <c r="B6" s="101"/>
      <c r="C6" s="101"/>
      <c r="D6" s="101"/>
      <c r="E6" s="101"/>
      <c r="F6" s="101"/>
      <c r="G6" s="101"/>
      <c r="H6" s="101"/>
      <c r="I6" s="101"/>
      <c r="J6" s="101"/>
      <c r="K6" s="196"/>
    </row>
    <row r="7" spans="1:11">
      <c r="A7" s="198" t="s">
        <v>297</v>
      </c>
      <c r="B7" s="101"/>
      <c r="C7" s="101"/>
      <c r="D7" s="145"/>
      <c r="E7" s="101"/>
      <c r="F7" s="101"/>
      <c r="G7" s="101"/>
      <c r="H7" s="101"/>
      <c r="I7" s="101"/>
      <c r="J7" s="101"/>
      <c r="K7" s="196"/>
    </row>
    <row r="8" spans="1:11">
      <c r="A8" s="197" t="s">
        <v>298</v>
      </c>
      <c r="B8" s="101"/>
      <c r="C8" s="101"/>
      <c r="D8" s="101"/>
      <c r="E8" s="101"/>
      <c r="F8" s="101"/>
      <c r="G8" s="101"/>
      <c r="H8" s="101"/>
      <c r="I8" s="101"/>
      <c r="J8" s="101"/>
      <c r="K8" s="196"/>
    </row>
    <row r="9" spans="1:11">
      <c r="A9" s="100"/>
      <c r="B9" s="73"/>
      <c r="C9" s="73"/>
      <c r="D9" s="73"/>
      <c r="E9" s="73"/>
      <c r="F9" s="73"/>
      <c r="G9" s="73"/>
      <c r="H9" s="73"/>
      <c r="I9" s="73"/>
      <c r="J9" s="73"/>
      <c r="K9" s="102"/>
    </row>
    <row r="10" spans="1:11">
      <c r="A10" s="103" t="s">
        <v>395</v>
      </c>
      <c r="B10" s="205"/>
      <c r="C10" s="205"/>
      <c r="D10" s="205"/>
      <c r="E10" s="205"/>
      <c r="F10" s="73"/>
      <c r="G10" s="73"/>
      <c r="H10" s="73"/>
      <c r="I10" s="73"/>
      <c r="J10" s="73"/>
      <c r="K10" s="102"/>
    </row>
    <row r="11" spans="1:11">
      <c r="A11" s="996" t="s">
        <v>420</v>
      </c>
      <c r="B11" s="997"/>
      <c r="C11" s="997"/>
      <c r="D11" s="997"/>
      <c r="E11" s="997"/>
      <c r="F11" s="997"/>
      <c r="G11" s="997"/>
      <c r="H11" s="997"/>
      <c r="I11" s="997"/>
      <c r="J11" s="997"/>
      <c r="K11" s="998"/>
    </row>
    <row r="12" spans="1:11">
      <c r="A12" s="197"/>
      <c r="B12" s="101"/>
      <c r="C12" s="101"/>
      <c r="D12" s="101"/>
      <c r="E12" s="101"/>
      <c r="F12" s="101"/>
      <c r="G12" s="101"/>
      <c r="H12" s="101"/>
      <c r="I12" s="101"/>
      <c r="J12" s="101"/>
      <c r="K12" s="196"/>
    </row>
    <row r="13" spans="1:11">
      <c r="A13" s="195" t="s">
        <v>277</v>
      </c>
      <c r="B13" s="104"/>
      <c r="C13" s="104"/>
      <c r="D13" s="104"/>
      <c r="E13" s="101"/>
      <c r="F13" s="101"/>
      <c r="G13" s="101"/>
      <c r="H13" s="101"/>
      <c r="I13" s="101"/>
      <c r="J13" s="101"/>
      <c r="K13" s="196"/>
    </row>
    <row r="14" spans="1:11">
      <c r="A14" s="197" t="s">
        <v>278</v>
      </c>
      <c r="B14" s="101"/>
      <c r="C14" s="101"/>
      <c r="D14" s="101"/>
      <c r="E14" s="101"/>
      <c r="F14" s="101"/>
      <c r="G14" s="101"/>
      <c r="H14" s="101"/>
      <c r="I14" s="101"/>
      <c r="J14" s="101"/>
      <c r="K14" s="196"/>
    </row>
    <row r="15" spans="1:11">
      <c r="A15" s="197" t="s">
        <v>279</v>
      </c>
      <c r="B15" s="101"/>
      <c r="C15" s="101"/>
      <c r="D15" s="101"/>
      <c r="E15" s="101"/>
      <c r="F15" s="101"/>
      <c r="G15" s="101"/>
      <c r="H15" s="101"/>
      <c r="I15" s="101"/>
      <c r="J15" s="101"/>
      <c r="K15" s="196"/>
    </row>
    <row r="16" spans="1:11">
      <c r="A16" s="199"/>
      <c r="B16" s="143"/>
      <c r="C16" s="143"/>
      <c r="D16" s="143"/>
      <c r="E16" s="143"/>
      <c r="F16" s="143"/>
      <c r="G16" s="143"/>
      <c r="H16" s="143"/>
      <c r="I16" s="143"/>
      <c r="J16" s="143"/>
      <c r="K16" s="200"/>
    </row>
    <row r="17" spans="1:11">
      <c r="A17" s="195" t="s">
        <v>264</v>
      </c>
      <c r="B17" s="104"/>
      <c r="C17" s="104"/>
      <c r="D17" s="104"/>
      <c r="E17" s="104"/>
      <c r="F17" s="144"/>
      <c r="G17" s="101"/>
      <c r="H17" s="101"/>
      <c r="I17" s="101"/>
      <c r="J17" s="101"/>
      <c r="K17" s="196"/>
    </row>
    <row r="18" spans="1:11">
      <c r="A18" s="197" t="s">
        <v>265</v>
      </c>
      <c r="B18" s="101"/>
      <c r="C18" s="101"/>
      <c r="D18" s="101"/>
      <c r="E18" s="101"/>
      <c r="F18" s="101"/>
      <c r="G18" s="101"/>
      <c r="H18" s="101"/>
      <c r="I18" s="101"/>
      <c r="J18" s="101"/>
      <c r="K18" s="196"/>
    </row>
    <row r="19" spans="1:11">
      <c r="A19" s="197" t="s">
        <v>266</v>
      </c>
      <c r="B19" s="101"/>
      <c r="C19" s="101"/>
      <c r="D19" s="101"/>
      <c r="E19" s="101"/>
      <c r="F19" s="101"/>
      <c r="G19" s="101"/>
      <c r="H19" s="101"/>
      <c r="I19" s="101"/>
      <c r="J19" s="101"/>
      <c r="K19" s="196"/>
    </row>
    <row r="20" spans="1:11">
      <c r="A20" s="197" t="s">
        <v>267</v>
      </c>
      <c r="B20" s="101"/>
      <c r="C20" s="101"/>
      <c r="D20" s="101"/>
      <c r="E20" s="101"/>
      <c r="F20" s="101"/>
      <c r="G20" s="101"/>
      <c r="H20" s="101"/>
      <c r="I20" s="101"/>
      <c r="J20" s="101"/>
      <c r="K20" s="196"/>
    </row>
    <row r="21" spans="1:11">
      <c r="A21" s="197"/>
      <c r="B21" s="101"/>
      <c r="C21" s="101"/>
      <c r="D21" s="101"/>
      <c r="E21" s="101"/>
      <c r="F21" s="101"/>
      <c r="G21" s="101"/>
      <c r="H21" s="101"/>
      <c r="I21" s="101"/>
      <c r="J21" s="101"/>
      <c r="K21" s="196"/>
    </row>
    <row r="22" spans="1:11">
      <c r="A22" s="195" t="s">
        <v>268</v>
      </c>
      <c r="B22" s="104"/>
      <c r="C22" s="104"/>
      <c r="D22" s="104"/>
      <c r="E22" s="104"/>
      <c r="F22" s="104"/>
      <c r="G22" s="104"/>
      <c r="H22" s="101"/>
      <c r="I22" s="101"/>
      <c r="J22" s="101"/>
      <c r="K22" s="196"/>
    </row>
    <row r="23" spans="1:11">
      <c r="A23" s="197" t="s">
        <v>269</v>
      </c>
      <c r="B23" s="101"/>
      <c r="C23" s="101"/>
      <c r="D23" s="101"/>
      <c r="E23" s="101"/>
      <c r="F23" s="101"/>
      <c r="G23" s="101"/>
      <c r="H23" s="101"/>
      <c r="I23" s="101"/>
      <c r="J23" s="101"/>
      <c r="K23" s="196"/>
    </row>
    <row r="24" spans="1:11">
      <c r="A24" s="197" t="s">
        <v>270</v>
      </c>
      <c r="B24" s="101"/>
      <c r="C24" s="101"/>
      <c r="D24" s="101"/>
      <c r="E24" s="101"/>
      <c r="F24" s="101"/>
      <c r="G24" s="101"/>
      <c r="H24" s="101"/>
      <c r="I24" s="101"/>
      <c r="J24" s="101"/>
      <c r="K24" s="196"/>
    </row>
    <row r="25" spans="1:11">
      <c r="A25" s="100"/>
      <c r="B25" s="73"/>
      <c r="C25" s="73"/>
      <c r="D25" s="73"/>
      <c r="E25" s="73"/>
      <c r="F25" s="73"/>
      <c r="G25" s="73"/>
      <c r="H25" s="73"/>
      <c r="I25" s="73"/>
      <c r="J25" s="73"/>
      <c r="K25" s="102"/>
    </row>
    <row r="26" spans="1:11">
      <c r="A26" s="103" t="s">
        <v>393</v>
      </c>
      <c r="B26" s="205"/>
      <c r="C26" s="205"/>
      <c r="D26" s="205"/>
      <c r="E26" s="205"/>
      <c r="F26" s="205"/>
      <c r="G26" s="205"/>
      <c r="H26" s="73"/>
      <c r="I26" s="73"/>
      <c r="J26" s="73"/>
      <c r="K26" s="102"/>
    </row>
    <row r="27" spans="1:11">
      <c r="A27" s="100" t="s">
        <v>394</v>
      </c>
      <c r="B27" s="73"/>
      <c r="C27" s="73"/>
      <c r="D27" s="73"/>
      <c r="E27" s="73"/>
      <c r="F27" s="73"/>
      <c r="G27" s="73"/>
      <c r="H27" s="73"/>
      <c r="I27" s="73"/>
      <c r="J27" s="73"/>
      <c r="K27" s="102"/>
    </row>
    <row r="28" spans="1:11">
      <c r="A28" s="197"/>
      <c r="B28" s="101"/>
      <c r="C28" s="101"/>
      <c r="D28" s="101"/>
      <c r="E28" s="101"/>
      <c r="F28" s="101"/>
      <c r="G28" s="101"/>
      <c r="H28" s="101"/>
      <c r="I28" s="101"/>
      <c r="J28" s="101"/>
      <c r="K28" s="196"/>
    </row>
    <row r="29" spans="1:11">
      <c r="A29" s="195" t="s">
        <v>271</v>
      </c>
      <c r="B29" s="104"/>
      <c r="C29" s="104"/>
      <c r="D29" s="104"/>
      <c r="E29" s="104"/>
      <c r="F29" s="104"/>
      <c r="G29" s="101"/>
      <c r="H29" s="101"/>
      <c r="I29" s="101"/>
      <c r="J29" s="101"/>
      <c r="K29" s="196"/>
    </row>
    <row r="30" spans="1:11">
      <c r="A30" s="197" t="s">
        <v>272</v>
      </c>
      <c r="B30" s="101"/>
      <c r="C30" s="101"/>
      <c r="D30" s="101"/>
      <c r="E30" s="101"/>
      <c r="F30" s="101"/>
      <c r="G30" s="101"/>
      <c r="H30" s="101"/>
      <c r="I30" s="101"/>
      <c r="J30" s="101"/>
      <c r="K30" s="196"/>
    </row>
    <row r="31" spans="1:11">
      <c r="A31" s="197"/>
      <c r="B31" s="101"/>
      <c r="C31" s="101"/>
      <c r="D31" s="101"/>
      <c r="E31" s="101"/>
      <c r="F31" s="101"/>
      <c r="G31" s="101"/>
      <c r="H31" s="101"/>
      <c r="I31" s="101"/>
      <c r="J31" s="101"/>
      <c r="K31" s="196"/>
    </row>
    <row r="32" spans="1:11">
      <c r="A32" s="195" t="s">
        <v>323</v>
      </c>
      <c r="B32" s="104"/>
      <c r="C32" s="104"/>
      <c r="D32" s="104"/>
      <c r="E32" s="104"/>
      <c r="F32" s="104"/>
      <c r="G32" s="101"/>
      <c r="H32" s="101"/>
      <c r="I32" s="101"/>
      <c r="J32" s="101"/>
      <c r="K32" s="196"/>
    </row>
    <row r="33" spans="1:11">
      <c r="A33" s="201" t="s">
        <v>325</v>
      </c>
      <c r="B33" s="101"/>
      <c r="C33" s="101"/>
      <c r="D33" s="101"/>
      <c r="E33" s="101"/>
      <c r="F33" s="101"/>
      <c r="G33" s="101"/>
      <c r="H33" s="101"/>
      <c r="I33" s="101"/>
      <c r="J33" s="101"/>
      <c r="K33" s="196"/>
    </row>
    <row r="34" spans="1:11">
      <c r="A34" s="201" t="s">
        <v>324</v>
      </c>
      <c r="B34" s="101"/>
      <c r="C34" s="101"/>
      <c r="D34" s="101"/>
      <c r="E34" s="101"/>
      <c r="F34" s="101"/>
      <c r="G34" s="101"/>
      <c r="H34" s="101"/>
      <c r="I34" s="101"/>
      <c r="J34" s="101"/>
      <c r="K34" s="196"/>
    </row>
    <row r="35" spans="1:11">
      <c r="A35" s="201"/>
      <c r="B35" s="101"/>
      <c r="C35" s="101"/>
      <c r="D35" s="101"/>
      <c r="E35" s="101"/>
      <c r="F35" s="101"/>
      <c r="G35" s="101"/>
      <c r="H35" s="101"/>
      <c r="I35" s="101"/>
      <c r="J35" s="101"/>
      <c r="K35" s="196"/>
    </row>
    <row r="36" spans="1:11">
      <c r="A36" s="195" t="s">
        <v>282</v>
      </c>
      <c r="B36" s="104"/>
      <c r="C36" s="104"/>
      <c r="D36" s="104"/>
      <c r="E36" s="101"/>
      <c r="F36" s="101"/>
      <c r="G36" s="101"/>
      <c r="H36" s="101"/>
      <c r="I36" s="101"/>
      <c r="J36" s="101"/>
      <c r="K36" s="196"/>
    </row>
    <row r="37" spans="1:11">
      <c r="A37" s="197" t="s">
        <v>273</v>
      </c>
      <c r="B37" s="101"/>
      <c r="C37" s="101"/>
      <c r="D37" s="101"/>
      <c r="E37" s="101"/>
      <c r="F37" s="101"/>
      <c r="G37" s="101"/>
      <c r="H37" s="101"/>
      <c r="I37" s="101"/>
      <c r="J37" s="101"/>
      <c r="K37" s="196"/>
    </row>
    <row r="38" spans="1:11">
      <c r="A38" s="197"/>
      <c r="B38" s="101"/>
      <c r="C38" s="101"/>
      <c r="D38" s="101"/>
      <c r="E38" s="101"/>
      <c r="F38" s="101"/>
      <c r="G38" s="101"/>
      <c r="H38" s="101"/>
      <c r="I38" s="101"/>
      <c r="J38" s="101"/>
      <c r="K38" s="196"/>
    </row>
    <row r="39" spans="1:11">
      <c r="A39" s="195" t="s">
        <v>274</v>
      </c>
      <c r="B39" s="104"/>
      <c r="C39" s="104"/>
      <c r="D39" s="101"/>
      <c r="E39" s="101"/>
      <c r="F39" s="101"/>
      <c r="G39" s="101"/>
      <c r="H39" s="101"/>
      <c r="I39" s="101"/>
      <c r="J39" s="101"/>
      <c r="K39" s="196"/>
    </row>
    <row r="40" spans="1:11">
      <c r="A40" s="197" t="s">
        <v>315</v>
      </c>
      <c r="B40" s="101"/>
      <c r="C40" s="101"/>
      <c r="D40" s="101"/>
      <c r="E40" s="101"/>
      <c r="F40" s="101"/>
      <c r="G40" s="101"/>
      <c r="H40" s="101"/>
      <c r="I40" s="101"/>
      <c r="J40" s="101"/>
      <c r="K40" s="196"/>
    </row>
    <row r="41" spans="1:11">
      <c r="A41" s="197"/>
      <c r="B41" s="101"/>
      <c r="C41" s="101"/>
      <c r="D41" s="101"/>
      <c r="E41" s="101"/>
      <c r="F41" s="101"/>
      <c r="G41" s="101"/>
      <c r="H41" s="101"/>
      <c r="I41" s="101"/>
      <c r="J41" s="101"/>
      <c r="K41" s="196"/>
    </row>
    <row r="42" spans="1:11">
      <c r="A42" s="195" t="s">
        <v>275</v>
      </c>
      <c r="B42" s="104"/>
      <c r="C42" s="104"/>
      <c r="D42" s="104"/>
      <c r="E42" s="101"/>
      <c r="F42" s="101"/>
      <c r="G42" s="101"/>
      <c r="H42" s="101"/>
      <c r="I42" s="101"/>
      <c r="J42" s="101"/>
      <c r="K42" s="196"/>
    </row>
    <row r="43" spans="1:11">
      <c r="A43" s="197" t="s">
        <v>276</v>
      </c>
      <c r="B43" s="101"/>
      <c r="C43" s="101"/>
      <c r="D43" s="101"/>
      <c r="E43" s="101"/>
      <c r="F43" s="101"/>
      <c r="G43" s="101"/>
      <c r="H43" s="101"/>
      <c r="I43" s="101"/>
      <c r="J43" s="101"/>
      <c r="K43" s="196"/>
    </row>
    <row r="44" spans="1:11" ht="13.5" thickBot="1">
      <c r="A44" s="202"/>
      <c r="B44" s="203"/>
      <c r="C44" s="203"/>
      <c r="D44" s="203"/>
      <c r="E44" s="203"/>
      <c r="F44" s="203"/>
      <c r="G44" s="203"/>
      <c r="H44" s="203"/>
      <c r="I44" s="203"/>
      <c r="J44" s="203"/>
      <c r="K44" s="204"/>
    </row>
  </sheetData>
  <mergeCells count="2">
    <mergeCell ref="A1:K2"/>
    <mergeCell ref="A11:K11"/>
  </mergeCells>
  <phoneticPr fontId="1"/>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34</vt:i4>
      </vt:variant>
    </vt:vector>
  </HeadingPairs>
  <TitlesOfParts>
    <vt:vector size="43" baseType="lpstr">
      <vt:lpstr>リスト</vt:lpstr>
      <vt:lpstr>チェックリスト</vt:lpstr>
      <vt:lpstr>申請書①</vt:lpstr>
      <vt:lpstr>申請書②</vt:lpstr>
      <vt:lpstr>事業計画書 </vt:lpstr>
      <vt:lpstr>収支予算書</vt:lpstr>
      <vt:lpstr>マニュアル</vt:lpstr>
      <vt:lpstr>助成金対象経費一覧 </vt:lpstr>
      <vt:lpstr>Q&amp;A</vt:lpstr>
      <vt:lpstr>マニュアル!Print_Area</vt:lpstr>
      <vt:lpstr>'事業計画書 '!Print_Area</vt:lpstr>
      <vt:lpstr>収支予算書!Print_Area</vt:lpstr>
      <vt:lpstr>申請書①!Print_Area</vt:lpstr>
      <vt:lpstr>申請書②!Print_Area</vt:lpstr>
      <vt:lpstr>愛知県</vt:lpstr>
      <vt:lpstr>茨城県</vt:lpstr>
      <vt:lpstr>岡山県</vt:lpstr>
      <vt:lpstr>岩手県</vt:lpstr>
      <vt:lpstr>岐阜県</vt:lpstr>
      <vt:lpstr>宮城県</vt:lpstr>
      <vt:lpstr>京都府</vt:lpstr>
      <vt:lpstr>熊本県</vt:lpstr>
      <vt:lpstr>群馬県</vt:lpstr>
      <vt:lpstr>'Q&amp;A'!広島県</vt:lpstr>
      <vt:lpstr>広島県</vt:lpstr>
      <vt:lpstr>香川県</vt:lpstr>
      <vt:lpstr>佐賀県</vt:lpstr>
      <vt:lpstr>山形県</vt:lpstr>
      <vt:lpstr>山梨県</vt:lpstr>
      <vt:lpstr>鹿児島県</vt:lpstr>
      <vt:lpstr>秋田県</vt:lpstr>
      <vt:lpstr>神奈川県</vt:lpstr>
      <vt:lpstr>青森県</vt:lpstr>
      <vt:lpstr>大分県</vt:lpstr>
      <vt:lpstr>長崎県</vt:lpstr>
      <vt:lpstr>長野県</vt:lpstr>
      <vt:lpstr>都道府県</vt:lpstr>
      <vt:lpstr>島根県</vt:lpstr>
      <vt:lpstr>徳島県</vt:lpstr>
      <vt:lpstr>福岡県</vt:lpstr>
      <vt:lpstr>福島県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2022-03-07T01:36:48Z</dcterms:modified>
</cp:coreProperties>
</file>